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етловская СОШ № 12\Desktop\"/>
    </mc:Choice>
  </mc:AlternateContent>
  <bookViews>
    <workbookView xWindow="0" yWindow="0" windowWidth="28800" windowHeight="12330" tabRatio="991"/>
  </bookViews>
  <sheets>
    <sheet name="день1" sheetId="1" r:id="rId1"/>
    <sheet name="день2" sheetId="2" r:id="rId2"/>
    <sheet name="день3" sheetId="3" r:id="rId3"/>
    <sheet name="день4" sheetId="4" r:id="rId4"/>
    <sheet name="день5" sheetId="5" r:id="rId5"/>
    <sheet name="день6" sheetId="6" r:id="rId6"/>
    <sheet name="день7" sheetId="7" r:id="rId7"/>
    <sheet name="день8" sheetId="8" r:id="rId8"/>
    <sheet name="день9" sheetId="9" r:id="rId9"/>
    <sheet name="день10" sheetId="10" r:id="rId10"/>
    <sheet name="сводная" sheetId="11" r:id="rId11"/>
    <sheet name="изменения весна" sheetId="12" r:id="rId12"/>
  </sheets>
  <definedNames>
    <definedName name="_xlnm.Print_Area" localSheetId="10">сводная!$A$1:$P$51</definedName>
  </definedNames>
  <calcPr calcId="162913"/>
</workbook>
</file>

<file path=xl/calcChain.xml><?xml version="1.0" encoding="utf-8"?>
<calcChain xmlns="http://schemas.openxmlformats.org/spreadsheetml/2006/main">
  <c r="M22" i="9" l="1"/>
  <c r="F53" i="10" l="1"/>
  <c r="G53" i="10"/>
  <c r="H53" i="10"/>
  <c r="I53" i="10"/>
  <c r="J53" i="10"/>
  <c r="K53" i="10"/>
  <c r="L53" i="10"/>
  <c r="M53" i="10"/>
  <c r="N53" i="10"/>
  <c r="O53" i="10"/>
  <c r="P53" i="10"/>
  <c r="Q53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F50" i="7"/>
  <c r="G50" i="7"/>
  <c r="H50" i="7"/>
  <c r="I50" i="7"/>
  <c r="J50" i="7"/>
  <c r="K50" i="7"/>
  <c r="L50" i="7"/>
  <c r="M50" i="7"/>
  <c r="N50" i="7"/>
  <c r="O50" i="7"/>
  <c r="P50" i="7"/>
  <c r="Q50" i="7"/>
  <c r="O48" i="11" l="1"/>
  <c r="N48" i="11"/>
  <c r="M48" i="11"/>
  <c r="L48" i="11"/>
  <c r="K48" i="11"/>
  <c r="J48" i="11"/>
  <c r="I48" i="11"/>
  <c r="H48" i="11"/>
  <c r="G48" i="11"/>
  <c r="F48" i="11"/>
  <c r="E48" i="11"/>
  <c r="D48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O41" i="11"/>
  <c r="O50" i="11" s="1"/>
  <c r="N41" i="11"/>
  <c r="N50" i="11" s="1"/>
  <c r="M41" i="11"/>
  <c r="M50" i="11" s="1"/>
  <c r="L41" i="11"/>
  <c r="L50" i="11" s="1"/>
  <c r="K41" i="11"/>
  <c r="K50" i="11" s="1"/>
  <c r="J41" i="11"/>
  <c r="J50" i="11" s="1"/>
  <c r="I41" i="11"/>
  <c r="I50" i="11" s="1"/>
  <c r="H41" i="11"/>
  <c r="G41" i="11"/>
  <c r="G50" i="11" s="1"/>
  <c r="F41" i="11"/>
  <c r="F50" i="11" s="1"/>
  <c r="E41" i="11"/>
  <c r="E50" i="11" s="1"/>
  <c r="D41" i="11"/>
  <c r="D50" i="11" s="1"/>
  <c r="O40" i="11"/>
  <c r="O49" i="11" s="1"/>
  <c r="N40" i="11"/>
  <c r="N49" i="11" s="1"/>
  <c r="M40" i="11"/>
  <c r="M49" i="11" s="1"/>
  <c r="L40" i="11"/>
  <c r="L49" i="11" s="1"/>
  <c r="K40" i="11"/>
  <c r="K49" i="11" s="1"/>
  <c r="J40" i="11"/>
  <c r="J49" i="11" s="1"/>
  <c r="I40" i="11"/>
  <c r="I49" i="11" s="1"/>
  <c r="H40" i="11"/>
  <c r="H49" i="11" s="1"/>
  <c r="G40" i="11"/>
  <c r="G49" i="11" s="1"/>
  <c r="F40" i="11"/>
  <c r="F49" i="11" s="1"/>
  <c r="E40" i="11"/>
  <c r="E49" i="11" s="1"/>
  <c r="D40" i="11"/>
  <c r="D49" i="11" s="1"/>
  <c r="O21" i="11"/>
  <c r="N21" i="11"/>
  <c r="M21" i="11"/>
  <c r="L21" i="11"/>
  <c r="K21" i="11"/>
  <c r="J21" i="11"/>
  <c r="I21" i="11"/>
  <c r="H21" i="11"/>
  <c r="G21" i="11"/>
  <c r="F21" i="11"/>
  <c r="E21" i="11"/>
  <c r="D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Q62" i="10"/>
  <c r="P62" i="10"/>
  <c r="O62" i="10"/>
  <c r="N62" i="10"/>
  <c r="M62" i="10"/>
  <c r="L62" i="10"/>
  <c r="K62" i="10"/>
  <c r="J62" i="10"/>
  <c r="I62" i="10"/>
  <c r="H62" i="10"/>
  <c r="G62" i="10"/>
  <c r="F62" i="10"/>
  <c r="Q24" i="10"/>
  <c r="P24" i="10"/>
  <c r="O24" i="10"/>
  <c r="N24" i="10"/>
  <c r="M24" i="10"/>
  <c r="L24" i="10"/>
  <c r="K24" i="10"/>
  <c r="J24" i="10"/>
  <c r="I24" i="10"/>
  <c r="H24" i="10"/>
  <c r="G24" i="10"/>
  <c r="F24" i="10"/>
  <c r="Q16" i="10"/>
  <c r="Q25" i="10" s="1"/>
  <c r="P16" i="10"/>
  <c r="O16" i="10"/>
  <c r="O25" i="10" s="1"/>
  <c r="N16" i="10"/>
  <c r="N25" i="10" s="1"/>
  <c r="M16" i="10"/>
  <c r="L16" i="10"/>
  <c r="L25" i="10" s="1"/>
  <c r="K16" i="10"/>
  <c r="J16" i="10"/>
  <c r="I16" i="10"/>
  <c r="I25" i="10" s="1"/>
  <c r="H16" i="10"/>
  <c r="G16" i="10"/>
  <c r="G25" i="10" s="1"/>
  <c r="F16" i="10"/>
  <c r="F25" i="10" s="1"/>
  <c r="Q62" i="9"/>
  <c r="P62" i="9"/>
  <c r="O62" i="9"/>
  <c r="N62" i="9"/>
  <c r="M62" i="9"/>
  <c r="L62" i="9"/>
  <c r="K62" i="9"/>
  <c r="J62" i="9"/>
  <c r="I62" i="9"/>
  <c r="H62" i="9"/>
  <c r="G62" i="9"/>
  <c r="F62" i="9"/>
  <c r="Q55" i="9"/>
  <c r="Q63" i="9" s="1"/>
  <c r="P55" i="9"/>
  <c r="P63" i="9" s="1"/>
  <c r="O55" i="9"/>
  <c r="O63" i="9" s="1"/>
  <c r="N55" i="9"/>
  <c r="N63" i="9" s="1"/>
  <c r="M55" i="9"/>
  <c r="L55" i="9"/>
  <c r="L63" i="9" s="1"/>
  <c r="K55" i="9"/>
  <c r="K63" i="9" s="1"/>
  <c r="J55" i="9"/>
  <c r="I55" i="9"/>
  <c r="I63" i="9" s="1"/>
  <c r="H55" i="9"/>
  <c r="G55" i="9"/>
  <c r="G63" i="9" s="1"/>
  <c r="F55" i="9"/>
  <c r="F63" i="9" s="1"/>
  <c r="Q24" i="9"/>
  <c r="P24" i="9"/>
  <c r="O24" i="9"/>
  <c r="N24" i="9"/>
  <c r="M24" i="9"/>
  <c r="L24" i="9"/>
  <c r="K24" i="9"/>
  <c r="J24" i="9"/>
  <c r="I24" i="9"/>
  <c r="H24" i="9"/>
  <c r="G24" i="9"/>
  <c r="F24" i="9"/>
  <c r="Q17" i="9"/>
  <c r="P17" i="9"/>
  <c r="O17" i="9"/>
  <c r="N17" i="9"/>
  <c r="M17" i="9"/>
  <c r="M25" i="9" s="1"/>
  <c r="L17" i="9"/>
  <c r="L25" i="9" s="1"/>
  <c r="K17" i="9"/>
  <c r="J17" i="9"/>
  <c r="J25" i="9" s="1"/>
  <c r="I17" i="9"/>
  <c r="I25" i="9" s="1"/>
  <c r="H17" i="9"/>
  <c r="H25" i="9" s="1"/>
  <c r="G17" i="9"/>
  <c r="G25" i="9" s="1"/>
  <c r="F17" i="9"/>
  <c r="Q61" i="8"/>
  <c r="P61" i="8"/>
  <c r="O61" i="8"/>
  <c r="N61" i="8"/>
  <c r="M61" i="8"/>
  <c r="L61" i="8"/>
  <c r="K61" i="8"/>
  <c r="J61" i="8"/>
  <c r="I61" i="8"/>
  <c r="H61" i="8"/>
  <c r="G61" i="8"/>
  <c r="F61" i="8"/>
  <c r="Q53" i="8"/>
  <c r="Q62" i="8" s="1"/>
  <c r="P53" i="8"/>
  <c r="P62" i="8" s="1"/>
  <c r="O53" i="8"/>
  <c r="N53" i="8"/>
  <c r="N62" i="8" s="1"/>
  <c r="M53" i="8"/>
  <c r="M62" i="8" s="1"/>
  <c r="L53" i="8"/>
  <c r="L62" i="8" s="1"/>
  <c r="K53" i="8"/>
  <c r="K62" i="8" s="1"/>
  <c r="J53" i="8"/>
  <c r="J62" i="8" s="1"/>
  <c r="I53" i="8"/>
  <c r="I62" i="8" s="1"/>
  <c r="H53" i="8"/>
  <c r="H62" i="8" s="1"/>
  <c r="G53" i="8"/>
  <c r="G62" i="8" s="1"/>
  <c r="F53" i="8"/>
  <c r="F62" i="8" s="1"/>
  <c r="Q25" i="8"/>
  <c r="P25" i="8"/>
  <c r="O25" i="8"/>
  <c r="N25" i="8"/>
  <c r="M25" i="8"/>
  <c r="L25" i="8"/>
  <c r="K25" i="8"/>
  <c r="J25" i="8"/>
  <c r="I25" i="8"/>
  <c r="H25" i="8"/>
  <c r="G25" i="8"/>
  <c r="F25" i="8"/>
  <c r="Q17" i="8"/>
  <c r="Q26" i="8" s="1"/>
  <c r="P17" i="8"/>
  <c r="P26" i="8" s="1"/>
  <c r="O17" i="8"/>
  <c r="O26" i="8" s="1"/>
  <c r="N17" i="8"/>
  <c r="M17" i="8"/>
  <c r="M26" i="8" s="1"/>
  <c r="L17" i="8"/>
  <c r="K17" i="8"/>
  <c r="J17" i="8"/>
  <c r="J26" i="8" s="1"/>
  <c r="I17" i="8"/>
  <c r="I26" i="8" s="1"/>
  <c r="H17" i="8"/>
  <c r="H26" i="8" s="1"/>
  <c r="G17" i="8"/>
  <c r="G26" i="8" s="1"/>
  <c r="F17" i="8"/>
  <c r="F26" i="8" s="1"/>
  <c r="Q58" i="7"/>
  <c r="P58" i="7"/>
  <c r="O58" i="7"/>
  <c r="N58" i="7"/>
  <c r="M58" i="7"/>
  <c r="L58" i="7"/>
  <c r="K58" i="7"/>
  <c r="J58" i="7"/>
  <c r="I58" i="7"/>
  <c r="H58" i="7"/>
  <c r="G58" i="7"/>
  <c r="F58" i="7"/>
  <c r="Q59" i="7"/>
  <c r="P59" i="7"/>
  <c r="O59" i="7"/>
  <c r="N59" i="7"/>
  <c r="M59" i="7"/>
  <c r="L59" i="7"/>
  <c r="K59" i="7"/>
  <c r="J59" i="7"/>
  <c r="I59" i="7"/>
  <c r="H59" i="7"/>
  <c r="G59" i="7"/>
  <c r="F59" i="7"/>
  <c r="Q25" i="7"/>
  <c r="P25" i="7"/>
  <c r="O25" i="7"/>
  <c r="N25" i="7"/>
  <c r="M25" i="7"/>
  <c r="L25" i="7"/>
  <c r="K25" i="7"/>
  <c r="J25" i="7"/>
  <c r="I25" i="7"/>
  <c r="H25" i="7"/>
  <c r="G25" i="7"/>
  <c r="F25" i="7"/>
  <c r="Q17" i="7"/>
  <c r="P17" i="7"/>
  <c r="O17" i="7"/>
  <c r="O26" i="7" s="1"/>
  <c r="N17" i="7"/>
  <c r="N26" i="7" s="1"/>
  <c r="M17" i="7"/>
  <c r="M26" i="7" s="1"/>
  <c r="L17" i="7"/>
  <c r="L26" i="7" s="1"/>
  <c r="K17" i="7"/>
  <c r="K26" i="7" s="1"/>
  <c r="J17" i="7"/>
  <c r="J26" i="7" s="1"/>
  <c r="I17" i="7"/>
  <c r="I26" i="7" s="1"/>
  <c r="H17" i="7"/>
  <c r="H26" i="7" s="1"/>
  <c r="G17" i="7"/>
  <c r="G26" i="7" s="1"/>
  <c r="F17" i="7"/>
  <c r="F26" i="7" s="1"/>
  <c r="Q60" i="6"/>
  <c r="P60" i="6"/>
  <c r="O60" i="6"/>
  <c r="N60" i="6"/>
  <c r="M60" i="6"/>
  <c r="L60" i="6"/>
  <c r="K60" i="6"/>
  <c r="J60" i="6"/>
  <c r="I60" i="6"/>
  <c r="H60" i="6"/>
  <c r="G60" i="6"/>
  <c r="F60" i="6"/>
  <c r="Q53" i="6"/>
  <c r="Q61" i="6" s="1"/>
  <c r="P53" i="6"/>
  <c r="P61" i="6" s="1"/>
  <c r="O53" i="6"/>
  <c r="O61" i="6" s="1"/>
  <c r="N53" i="6"/>
  <c r="N61" i="6" s="1"/>
  <c r="M53" i="6"/>
  <c r="M61" i="6" s="1"/>
  <c r="L53" i="6"/>
  <c r="L61" i="6" s="1"/>
  <c r="K53" i="6"/>
  <c r="K61" i="6" s="1"/>
  <c r="J53" i="6"/>
  <c r="J61" i="6" s="1"/>
  <c r="I53" i="6"/>
  <c r="I61" i="6" s="1"/>
  <c r="H53" i="6"/>
  <c r="H61" i="6" s="1"/>
  <c r="G53" i="6"/>
  <c r="G61" i="6" s="1"/>
  <c r="F53" i="6"/>
  <c r="F61" i="6" s="1"/>
  <c r="Q24" i="6"/>
  <c r="P24" i="6"/>
  <c r="O24" i="6"/>
  <c r="N24" i="6"/>
  <c r="M24" i="6"/>
  <c r="L24" i="6"/>
  <c r="K24" i="6"/>
  <c r="J24" i="6"/>
  <c r="I24" i="6"/>
  <c r="H24" i="6"/>
  <c r="G24" i="6"/>
  <c r="F24" i="6"/>
  <c r="Q17" i="6"/>
  <c r="Q25" i="6" s="1"/>
  <c r="P17" i="6"/>
  <c r="P25" i="6" s="1"/>
  <c r="O17" i="6"/>
  <c r="N17" i="6"/>
  <c r="M17" i="6"/>
  <c r="M25" i="6" s="1"/>
  <c r="L17" i="6"/>
  <c r="L25" i="6" s="1"/>
  <c r="K17" i="6"/>
  <c r="J17" i="6"/>
  <c r="J25" i="6" s="1"/>
  <c r="I17" i="6"/>
  <c r="I25" i="6" s="1"/>
  <c r="H17" i="6"/>
  <c r="H25" i="6" s="1"/>
  <c r="G17" i="6"/>
  <c r="F17" i="6"/>
  <c r="F25" i="6" s="1"/>
  <c r="Q63" i="5"/>
  <c r="P63" i="5"/>
  <c r="O63" i="5"/>
  <c r="N63" i="5"/>
  <c r="M63" i="5"/>
  <c r="L63" i="5"/>
  <c r="K63" i="5"/>
  <c r="J63" i="5"/>
  <c r="I63" i="5"/>
  <c r="H63" i="5"/>
  <c r="G63" i="5"/>
  <c r="F63" i="5"/>
  <c r="Q55" i="5"/>
  <c r="Q64" i="5" s="1"/>
  <c r="P55" i="5"/>
  <c r="O55" i="5"/>
  <c r="O64" i="5" s="1"/>
  <c r="N55" i="5"/>
  <c r="M55" i="5"/>
  <c r="M64" i="5" s="1"/>
  <c r="L55" i="5"/>
  <c r="K55" i="5"/>
  <c r="K64" i="5" s="1"/>
  <c r="J55" i="5"/>
  <c r="I55" i="5"/>
  <c r="I64" i="5" s="1"/>
  <c r="H55" i="5"/>
  <c r="H64" i="5" s="1"/>
  <c r="G55" i="5"/>
  <c r="G64" i="5" s="1"/>
  <c r="F55" i="5"/>
  <c r="Q24" i="5"/>
  <c r="P24" i="5"/>
  <c r="O24" i="5"/>
  <c r="N24" i="5"/>
  <c r="M24" i="5"/>
  <c r="L24" i="5"/>
  <c r="K24" i="5"/>
  <c r="J24" i="5"/>
  <c r="I24" i="5"/>
  <c r="H24" i="5"/>
  <c r="G24" i="5"/>
  <c r="F24" i="5"/>
  <c r="Q16" i="5"/>
  <c r="P16" i="5"/>
  <c r="P25" i="5" s="1"/>
  <c r="O16" i="5"/>
  <c r="O25" i="5" s="1"/>
  <c r="N16" i="5"/>
  <c r="M16" i="5"/>
  <c r="L16" i="5"/>
  <c r="L25" i="5" s="1"/>
  <c r="K16" i="5"/>
  <c r="J16" i="5"/>
  <c r="J25" i="5" s="1"/>
  <c r="I16" i="5"/>
  <c r="H16" i="5"/>
  <c r="G16" i="5"/>
  <c r="G25" i="5" s="1"/>
  <c r="F16" i="5"/>
  <c r="Q64" i="4"/>
  <c r="P64" i="4"/>
  <c r="O64" i="4"/>
  <c r="N64" i="4"/>
  <c r="M64" i="4"/>
  <c r="L64" i="4"/>
  <c r="K64" i="4"/>
  <c r="J64" i="4"/>
  <c r="I64" i="4"/>
  <c r="H64" i="4"/>
  <c r="G64" i="4"/>
  <c r="F64" i="4"/>
  <c r="Q56" i="4"/>
  <c r="Q65" i="4" s="1"/>
  <c r="P56" i="4"/>
  <c r="O56" i="4"/>
  <c r="O65" i="4" s="1"/>
  <c r="N56" i="4"/>
  <c r="M56" i="4"/>
  <c r="M65" i="4" s="1"/>
  <c r="L56" i="4"/>
  <c r="L65" i="4" s="1"/>
  <c r="K56" i="4"/>
  <c r="K65" i="4" s="1"/>
  <c r="J56" i="4"/>
  <c r="J65" i="4" s="1"/>
  <c r="I56" i="4"/>
  <c r="I65" i="4" s="1"/>
  <c r="H56" i="4"/>
  <c r="H65" i="4" s="1"/>
  <c r="G56" i="4"/>
  <c r="G65" i="4" s="1"/>
  <c r="F56" i="4"/>
  <c r="F65" i="4" s="1"/>
  <c r="Q24" i="4"/>
  <c r="P24" i="4"/>
  <c r="O24" i="4"/>
  <c r="N24" i="4"/>
  <c r="M24" i="4"/>
  <c r="L24" i="4"/>
  <c r="K24" i="4"/>
  <c r="J24" i="4"/>
  <c r="I24" i="4"/>
  <c r="H24" i="4"/>
  <c r="G24" i="4"/>
  <c r="F24" i="4"/>
  <c r="Q16" i="4"/>
  <c r="P16" i="4"/>
  <c r="O16" i="4"/>
  <c r="O25" i="4" s="1"/>
  <c r="N16" i="4"/>
  <c r="M16" i="4"/>
  <c r="M25" i="4" s="1"/>
  <c r="L16" i="4"/>
  <c r="L25" i="4" s="1"/>
  <c r="K16" i="4"/>
  <c r="K25" i="4" s="1"/>
  <c r="J16" i="4"/>
  <c r="I16" i="4"/>
  <c r="I25" i="4" s="1"/>
  <c r="H16" i="4"/>
  <c r="G16" i="4"/>
  <c r="G25" i="4" s="1"/>
  <c r="F16" i="4"/>
  <c r="Q66" i="3"/>
  <c r="P66" i="3"/>
  <c r="O66" i="3"/>
  <c r="N66" i="3"/>
  <c r="M66" i="3"/>
  <c r="L66" i="3"/>
  <c r="K66" i="3"/>
  <c r="J66" i="3"/>
  <c r="I66" i="3"/>
  <c r="H66" i="3"/>
  <c r="G66" i="3"/>
  <c r="F66" i="3"/>
  <c r="Q57" i="3"/>
  <c r="P57" i="3"/>
  <c r="O57" i="3"/>
  <c r="O67" i="3" s="1"/>
  <c r="N57" i="3"/>
  <c r="M57" i="3"/>
  <c r="M67" i="3" s="1"/>
  <c r="L57" i="3"/>
  <c r="L67" i="3" s="1"/>
  <c r="K57" i="3"/>
  <c r="K67" i="3" s="1"/>
  <c r="J57" i="3"/>
  <c r="J67" i="3" s="1"/>
  <c r="I57" i="3"/>
  <c r="I67" i="3" s="1"/>
  <c r="H57" i="3"/>
  <c r="H67" i="3" s="1"/>
  <c r="G57" i="3"/>
  <c r="G67" i="3" s="1"/>
  <c r="F57" i="3"/>
  <c r="Q25" i="3"/>
  <c r="P25" i="3"/>
  <c r="O25" i="3"/>
  <c r="N25" i="3"/>
  <c r="M25" i="3"/>
  <c r="L25" i="3"/>
  <c r="K25" i="3"/>
  <c r="J25" i="3"/>
  <c r="I25" i="3"/>
  <c r="H25" i="3"/>
  <c r="G25" i="3"/>
  <c r="F25" i="3"/>
  <c r="Q16" i="3"/>
  <c r="Q26" i="3" s="1"/>
  <c r="P16" i="3"/>
  <c r="O16" i="3"/>
  <c r="N16" i="3"/>
  <c r="M16" i="3"/>
  <c r="L16" i="3"/>
  <c r="L26" i="3" s="1"/>
  <c r="K16" i="3"/>
  <c r="J16" i="3"/>
  <c r="I16" i="3"/>
  <c r="H16" i="3"/>
  <c r="G16" i="3"/>
  <c r="F16" i="3"/>
  <c r="Q61" i="2"/>
  <c r="P61" i="2"/>
  <c r="O61" i="2"/>
  <c r="N61" i="2"/>
  <c r="M61" i="2"/>
  <c r="L61" i="2"/>
  <c r="K61" i="2"/>
  <c r="J61" i="2"/>
  <c r="I61" i="2"/>
  <c r="H61" i="2"/>
  <c r="G61" i="2"/>
  <c r="F61" i="2"/>
  <c r="Q53" i="2"/>
  <c r="P53" i="2"/>
  <c r="O53" i="2"/>
  <c r="O62" i="2" s="1"/>
  <c r="N53" i="2"/>
  <c r="M53" i="2"/>
  <c r="M62" i="2" s="1"/>
  <c r="L53" i="2"/>
  <c r="L62" i="2" s="1"/>
  <c r="K53" i="2"/>
  <c r="K62" i="2" s="1"/>
  <c r="J53" i="2"/>
  <c r="I53" i="2"/>
  <c r="I62" i="2" s="1"/>
  <c r="H53" i="2"/>
  <c r="H62" i="2" s="1"/>
  <c r="G53" i="2"/>
  <c r="G62" i="2" s="1"/>
  <c r="F53" i="2"/>
  <c r="Q24" i="2"/>
  <c r="P24" i="2"/>
  <c r="O24" i="2"/>
  <c r="N24" i="2"/>
  <c r="M24" i="2"/>
  <c r="L24" i="2"/>
  <c r="K24" i="2"/>
  <c r="J24" i="2"/>
  <c r="I24" i="2"/>
  <c r="H24" i="2"/>
  <c r="G24" i="2"/>
  <c r="F24" i="2"/>
  <c r="Q16" i="2"/>
  <c r="P16" i="2"/>
  <c r="P25" i="2" s="1"/>
  <c r="O16" i="2"/>
  <c r="N16" i="2"/>
  <c r="N25" i="2" s="1"/>
  <c r="M16" i="2"/>
  <c r="L16" i="2"/>
  <c r="K16" i="2"/>
  <c r="J16" i="2"/>
  <c r="J25" i="2" s="1"/>
  <c r="I16" i="2"/>
  <c r="I25" i="2" s="1"/>
  <c r="H16" i="2"/>
  <c r="G16" i="2"/>
  <c r="G25" i="2" s="1"/>
  <c r="F16" i="2"/>
  <c r="Q69" i="1"/>
  <c r="P69" i="1"/>
  <c r="O69" i="1"/>
  <c r="N69" i="1"/>
  <c r="M69" i="1"/>
  <c r="L69" i="1"/>
  <c r="K69" i="1"/>
  <c r="J69" i="1"/>
  <c r="I69" i="1"/>
  <c r="H69" i="1"/>
  <c r="G69" i="1"/>
  <c r="F69" i="1"/>
  <c r="Q61" i="1"/>
  <c r="Q70" i="1" s="1"/>
  <c r="P61" i="1"/>
  <c r="P70" i="1" s="1"/>
  <c r="O61" i="1"/>
  <c r="N61" i="1"/>
  <c r="M61" i="1"/>
  <c r="M70" i="1" s="1"/>
  <c r="L61" i="1"/>
  <c r="K61" i="1"/>
  <c r="J61" i="1"/>
  <c r="I61" i="1"/>
  <c r="I70" i="1" s="1"/>
  <c r="H61" i="1"/>
  <c r="H70" i="1" s="1"/>
  <c r="G61" i="1"/>
  <c r="F61" i="1"/>
  <c r="F70" i="1" s="1"/>
  <c r="Q26" i="1"/>
  <c r="P26" i="1"/>
  <c r="O26" i="1"/>
  <c r="N26" i="1"/>
  <c r="M26" i="1"/>
  <c r="L26" i="1"/>
  <c r="K26" i="1"/>
  <c r="J26" i="1"/>
  <c r="I26" i="1"/>
  <c r="H26" i="1"/>
  <c r="G26" i="1"/>
  <c r="F26" i="1"/>
  <c r="Q18" i="1"/>
  <c r="P18" i="1"/>
  <c r="O18" i="1"/>
  <c r="N18" i="1"/>
  <c r="M18" i="1"/>
  <c r="M27" i="1" s="1"/>
  <c r="K8" i="11" s="1"/>
  <c r="L18" i="1"/>
  <c r="K18" i="1"/>
  <c r="J18" i="1"/>
  <c r="I18" i="1"/>
  <c r="I27" i="1" s="1"/>
  <c r="G8" i="11" s="1"/>
  <c r="H18" i="1"/>
  <c r="H27" i="1" s="1"/>
  <c r="F8" i="11" s="1"/>
  <c r="G18" i="1"/>
  <c r="F18" i="1"/>
  <c r="I25" i="5" l="1"/>
  <c r="M25" i="5"/>
  <c r="K25" i="5"/>
  <c r="H25" i="5"/>
  <c r="F25" i="5"/>
  <c r="N64" i="5"/>
  <c r="J64" i="5"/>
  <c r="F64" i="5"/>
  <c r="L64" i="5"/>
  <c r="Q25" i="5"/>
  <c r="J25" i="4"/>
  <c r="P25" i="4"/>
  <c r="Q25" i="4"/>
  <c r="H25" i="4"/>
  <c r="F25" i="4"/>
  <c r="Q62" i="2"/>
  <c r="F62" i="2"/>
  <c r="J62" i="2"/>
  <c r="F25" i="2"/>
  <c r="Q25" i="2"/>
  <c r="L25" i="2"/>
  <c r="H25" i="2"/>
  <c r="F67" i="3"/>
  <c r="H26" i="3"/>
  <c r="I26" i="3"/>
  <c r="G26" i="3"/>
  <c r="P26" i="3"/>
  <c r="O26" i="3"/>
  <c r="M26" i="3"/>
  <c r="O70" i="1"/>
  <c r="G70" i="1"/>
  <c r="J70" i="1"/>
  <c r="N27" i="1"/>
  <c r="L8" i="11" s="1"/>
  <c r="K27" i="1"/>
  <c r="I8" i="11" s="1"/>
  <c r="I13" i="11" s="1"/>
  <c r="I22" i="11" s="1"/>
  <c r="J27" i="1"/>
  <c r="H8" i="11" s="1"/>
  <c r="H13" i="11" s="1"/>
  <c r="H22" i="11" s="1"/>
  <c r="Q27" i="1"/>
  <c r="O8" i="11" s="1"/>
  <c r="O14" i="11" s="1"/>
  <c r="O23" i="11" s="1"/>
  <c r="O27" i="1"/>
  <c r="M8" i="11" s="1"/>
  <c r="L27" i="1"/>
  <c r="J8" i="11" s="1"/>
  <c r="G27" i="1"/>
  <c r="E8" i="11" s="1"/>
  <c r="E13" i="11" s="1"/>
  <c r="E22" i="11" s="1"/>
  <c r="F27" i="1"/>
  <c r="D8" i="11" s="1"/>
  <c r="D14" i="11" s="1"/>
  <c r="D23" i="11" s="1"/>
  <c r="H25" i="10"/>
  <c r="M25" i="10"/>
  <c r="K25" i="10"/>
  <c r="J25" i="10"/>
  <c r="M63" i="9"/>
  <c r="J63" i="9"/>
  <c r="H63" i="9"/>
  <c r="F25" i="9"/>
  <c r="O25" i="9"/>
  <c r="N25" i="9"/>
  <c r="Q25" i="9"/>
  <c r="K25" i="9"/>
  <c r="O62" i="8"/>
  <c r="L26" i="8"/>
  <c r="K26" i="8"/>
  <c r="Q26" i="7"/>
  <c r="O25" i="6"/>
  <c r="K25" i="6"/>
  <c r="G25" i="6"/>
  <c r="H50" i="11"/>
  <c r="J26" i="3"/>
  <c r="F26" i="3"/>
  <c r="N70" i="1"/>
  <c r="N65" i="4"/>
  <c r="P65" i="4"/>
  <c r="N67" i="3"/>
  <c r="P25" i="10"/>
  <c r="P25" i="9"/>
  <c r="N26" i="8"/>
  <c r="P26" i="7"/>
  <c r="N25" i="6"/>
  <c r="N25" i="5"/>
  <c r="N25" i="4"/>
  <c r="N26" i="3"/>
  <c r="Q67" i="3"/>
  <c r="P64" i="5"/>
  <c r="P67" i="3"/>
  <c r="K26" i="3"/>
  <c r="N62" i="2"/>
  <c r="P62" i="2"/>
  <c r="O25" i="2"/>
  <c r="M25" i="2"/>
  <c r="K25" i="2"/>
  <c r="L70" i="1"/>
  <c r="K70" i="1"/>
  <c r="P27" i="1"/>
  <c r="N8" i="11" s="1"/>
  <c r="N14" i="11" s="1"/>
  <c r="N23" i="11" s="1"/>
  <c r="E14" i="11"/>
  <c r="E23" i="11" s="1"/>
  <c r="G14" i="11"/>
  <c r="G23" i="11" s="1"/>
  <c r="G13" i="11"/>
  <c r="G22" i="11" s="1"/>
  <c r="K14" i="11"/>
  <c r="K23" i="11" s="1"/>
  <c r="K13" i="11"/>
  <c r="K22" i="11" s="1"/>
  <c r="M14" i="11"/>
  <c r="M23" i="11" s="1"/>
  <c r="M13" i="11"/>
  <c r="M22" i="11" s="1"/>
  <c r="F14" i="11"/>
  <c r="F23" i="11" s="1"/>
  <c r="F13" i="11"/>
  <c r="F22" i="11" s="1"/>
  <c r="H14" i="11"/>
  <c r="H23" i="11" s="1"/>
  <c r="J14" i="11"/>
  <c r="J23" i="11" s="1"/>
  <c r="J13" i="11"/>
  <c r="J22" i="11" s="1"/>
  <c r="L14" i="11"/>
  <c r="L23" i="11" s="1"/>
  <c r="L13" i="11"/>
  <c r="L22" i="11" s="1"/>
  <c r="O13" i="11" l="1"/>
  <c r="O22" i="11" s="1"/>
  <c r="I14" i="11"/>
  <c r="I23" i="11" s="1"/>
  <c r="D13" i="11"/>
  <c r="D22" i="11" s="1"/>
  <c r="N13" i="11"/>
  <c r="N22" i="11" s="1"/>
</calcChain>
</file>

<file path=xl/sharedStrings.xml><?xml version="1.0" encoding="utf-8"?>
<sst xmlns="http://schemas.openxmlformats.org/spreadsheetml/2006/main" count="1351" uniqueCount="158">
  <si>
    <t>День:</t>
  </si>
  <si>
    <t>понедельник</t>
  </si>
  <si>
    <t>Неделя:</t>
  </si>
  <si>
    <t>первая</t>
  </si>
  <si>
    <t>Сезон:</t>
  </si>
  <si>
    <t>осенне-зимний</t>
  </si>
  <si>
    <t>Возраст:</t>
  </si>
  <si>
    <t>№ рецептуры</t>
  </si>
  <si>
    <t>Прием пищи</t>
  </si>
  <si>
    <t>Наименование блюда</t>
  </si>
  <si>
    <t>Масса порции</t>
  </si>
  <si>
    <t>Пищевые вещества (г)</t>
  </si>
  <si>
    <t>Энергетическая ценность (ккал)</t>
  </si>
  <si>
    <t>Витамины (мп)</t>
  </si>
  <si>
    <t>Минеральные вещества (мп)</t>
  </si>
  <si>
    <t>Б</t>
  </si>
  <si>
    <t>Ж</t>
  </si>
  <si>
    <t>У</t>
  </si>
  <si>
    <r>
      <t>В</t>
    </r>
    <r>
      <rPr>
        <b/>
        <vertAlign val="subscript"/>
        <sz val="12"/>
        <color rgb="FF000000"/>
        <rFont val="Times New Roman"/>
        <family val="1"/>
        <charset val="204"/>
      </rPr>
      <t>1</t>
    </r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</si>
  <si>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</si>
  <si>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</si>
  <si>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</si>
  <si>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</si>
  <si>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</si>
  <si>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</si>
  <si>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</si>
  <si>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</si>
  <si>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молочная</t>
  </si>
  <si>
    <t>Бутерброд с маслом</t>
  </si>
  <si>
    <t>30/10</t>
  </si>
  <si>
    <t>Сыр</t>
  </si>
  <si>
    <t>Чай с сахаром</t>
  </si>
  <si>
    <t>Хлеб пшеничный</t>
  </si>
  <si>
    <t>Фрукты свежие (яблоки)</t>
  </si>
  <si>
    <t>ИТОГО ЗАВТРАК</t>
  </si>
  <si>
    <t>Щи на м/б со сметаной</t>
  </si>
  <si>
    <t>250/10</t>
  </si>
  <si>
    <t>Тефтели из говядины</t>
  </si>
  <si>
    <t>Макароны отварные</t>
  </si>
  <si>
    <t>Компот из сухофруктов</t>
  </si>
  <si>
    <t>ИТОГО ОБЕД</t>
  </si>
  <si>
    <t>ИТОГО ЗА ПЕРВЫЙ ДЕНЬ</t>
  </si>
  <si>
    <t>Чай с сахаром</t>
  </si>
  <si>
    <t>обед</t>
  </si>
  <si>
    <t>300/10</t>
  </si>
  <si>
    <t>среда</t>
  </si>
  <si>
    <t>Котлета мясная</t>
  </si>
  <si>
    <t>Обед</t>
  </si>
  <si>
    <t>Суп с рыбной консервой</t>
  </si>
  <si>
    <t>Рис отварной</t>
  </si>
  <si>
    <t>Сок фруктовый</t>
  </si>
  <si>
    <t>200</t>
  </si>
  <si>
    <t>вторник</t>
  </si>
  <si>
    <t>Птица отварная</t>
  </si>
  <si>
    <t>Каша гречневая рассыпчатая</t>
  </si>
  <si>
    <t>Кисель</t>
  </si>
  <si>
    <t>Рассольник на м/б</t>
  </si>
  <si>
    <t>Картофельное пюре</t>
  </si>
  <si>
    <t>Чай с лимоном</t>
  </si>
  <si>
    <t>ИТОГО ЗА ВТОРОЙ ДЕНЬ</t>
  </si>
  <si>
    <t>четверг</t>
  </si>
  <si>
    <t>Салат из капусты белокочанной с растительным маслом</t>
  </si>
  <si>
    <t>Суп гороховый</t>
  </si>
  <si>
    <t>ИТОГО ЗА ЧЕТВЕРТЫЙ ДЕНЬ</t>
  </si>
  <si>
    <t>пятница</t>
  </si>
  <si>
    <t>Какао с молоком</t>
  </si>
  <si>
    <t>Салат из соленых огурцов с луком</t>
  </si>
  <si>
    <t>Суп с мясными фрикадельками</t>
  </si>
  <si>
    <t>Вафли</t>
  </si>
  <si>
    <t>ИТОГО ЗА ПЯТЫЙ ДЕНЬ</t>
  </si>
  <si>
    <t>вторая</t>
  </si>
  <si>
    <t>ИТОГО ЗА ШЕСТОЙ ДЕНЬ</t>
  </si>
  <si>
    <t>ИТОГО ЗА СЕДЬМОЙ ДЕНЬ</t>
  </si>
  <si>
    <t>ИТОГО ЗА ВОСЬМОЙ ДЕНЬ</t>
  </si>
  <si>
    <t>ИТОГО ЗА ДЕВЯТЫЙ ДЕНЬ</t>
  </si>
  <si>
    <t>ИТОГО ЗА ДЕСЯТЫЙ ДЕНЬ</t>
  </si>
  <si>
    <t>День</t>
  </si>
  <si>
    <t>Неделя</t>
  </si>
  <si>
    <t>первый</t>
  </si>
  <si>
    <t>второй</t>
  </si>
  <si>
    <t>третий</t>
  </si>
  <si>
    <t>четвертый</t>
  </si>
  <si>
    <t>пятый</t>
  </si>
  <si>
    <t>итого за 5 дней</t>
  </si>
  <si>
    <t>среднее за 5 дней</t>
  </si>
  <si>
    <t>шестой</t>
  </si>
  <si>
    <t>седьмой</t>
  </si>
  <si>
    <t>восьмой</t>
  </si>
  <si>
    <t>девятый</t>
  </si>
  <si>
    <t>десятый</t>
  </si>
  <si>
    <t>итого за 10 дней</t>
  </si>
  <si>
    <t>среднее за 10 дней</t>
  </si>
  <si>
    <t>Утверждаю:</t>
  </si>
  <si>
    <t>Приказ №_____  от _______________________</t>
  </si>
  <si>
    <t>Неделя: первая</t>
  </si>
  <si>
    <t>весенний</t>
  </si>
  <si>
    <t>завтрак</t>
  </si>
  <si>
    <t>Салат из зеленого горошка</t>
  </si>
  <si>
    <t>Салат из морской капусты с растительным маслом</t>
  </si>
  <si>
    <t>Неделя: вторая</t>
  </si>
  <si>
    <t>Сельдь с луком и растительным маслом</t>
  </si>
  <si>
    <t>завтрак</t>
  </si>
  <si>
    <t>6-10 лет</t>
  </si>
  <si>
    <t>11-18 лет</t>
  </si>
  <si>
    <t>ИТОГО ЗА ТРЕТИЙ ДЕНЬ</t>
  </si>
  <si>
    <t>Сдоба</t>
  </si>
  <si>
    <t>Сводная ведомость пищевой ценности приготовляемых блюд (6-10 лет)</t>
  </si>
  <si>
    <t>Сводная ведомость пищевой ценности приготовляемых блюд (11-18 лет)</t>
  </si>
  <si>
    <t>Директор МБОУ Шалоболинская СОШ № 18</t>
  </si>
  <si>
    <t>________________  А.А. Кононов</t>
  </si>
  <si>
    <t>7-11 лет</t>
  </si>
  <si>
    <t>12-18 лет</t>
  </si>
  <si>
    <t>-</t>
  </si>
  <si>
    <t>Хлеб ржаной</t>
  </si>
  <si>
    <t>* Сборник рецептур блюд и кулинарных изделий для предприятий общественного питания/Авт.-сост.-А.И.Здобнов, В.А.Цыганенко, М.И.Пересичный.-К.:А.С.К.2005</t>
  </si>
  <si>
    <t>** Сборник рецептур блюд и кулинарных изделийдля предприятий общественного питания, изд."Бука"/под.ред. Марчука Красноярск 1999г., программа "Школа.Питание" версия 2.7.8 автор Батищев П.С. 2011</t>
  </si>
  <si>
    <t>***Сборник рецептур блюд и кулинарных изделий для питания детей  образовательных учреждений/под.ред М.П.Могильного и В.А.Тутельяна.М.:Дели принт, 2010г.</t>
  </si>
  <si>
    <t>****Сборник блюд и кулинарных изделий для предприятий питания при общеобразовательных школах/Под.ред. В.Т.Лапшиной.-М.:Хлебпродинформ.2004г.</t>
  </si>
  <si>
    <r>
      <t>168</t>
    </r>
    <r>
      <rPr>
        <vertAlign val="superscript"/>
        <sz val="12"/>
        <rFont val="Times New Roman"/>
        <family val="1"/>
        <charset val="204"/>
      </rPr>
      <t>***</t>
    </r>
  </si>
  <si>
    <r>
      <t>943</t>
    </r>
    <r>
      <rPr>
        <vertAlign val="superscript"/>
        <sz val="12"/>
        <rFont val="Times New Roman"/>
        <family val="1"/>
        <charset val="204"/>
      </rPr>
      <t>*</t>
    </r>
  </si>
  <si>
    <r>
      <t>42</t>
    </r>
    <r>
      <rPr>
        <vertAlign val="superscript"/>
        <sz val="12"/>
        <rFont val="Times New Roman"/>
        <family val="1"/>
        <charset val="204"/>
      </rPr>
      <t>*</t>
    </r>
  </si>
  <si>
    <r>
      <t>144</t>
    </r>
    <r>
      <rPr>
        <vertAlign val="superscript"/>
        <sz val="12"/>
        <rFont val="Times New Roman"/>
        <family val="1"/>
        <charset val="204"/>
      </rPr>
      <t>**</t>
    </r>
  </si>
  <si>
    <r>
      <t>462</t>
    </r>
    <r>
      <rPr>
        <vertAlign val="superscript"/>
        <sz val="11"/>
        <rFont val="Times New Roman"/>
        <family val="1"/>
        <charset val="204"/>
      </rPr>
      <t>****</t>
    </r>
  </si>
  <si>
    <r>
      <t>688</t>
    </r>
    <r>
      <rPr>
        <vertAlign val="superscript"/>
        <sz val="11"/>
        <rFont val="Times New Roman"/>
        <family val="1"/>
        <charset val="204"/>
      </rPr>
      <t>*</t>
    </r>
  </si>
  <si>
    <r>
      <t>608</t>
    </r>
    <r>
      <rPr>
        <vertAlign val="superscript"/>
        <sz val="11"/>
        <rFont val="Times New Roman"/>
        <family val="1"/>
        <charset val="204"/>
      </rPr>
      <t>*</t>
    </r>
  </si>
  <si>
    <r>
      <t>511</t>
    </r>
    <r>
      <rPr>
        <vertAlign val="superscript"/>
        <sz val="11"/>
        <rFont val="Times New Roman"/>
        <family val="1"/>
        <charset val="204"/>
      </rPr>
      <t>****</t>
    </r>
  </si>
  <si>
    <t>637*</t>
  </si>
  <si>
    <r>
      <t>122</t>
    </r>
    <r>
      <rPr>
        <vertAlign val="superscript"/>
        <sz val="11"/>
        <rFont val="Times New Roman"/>
        <family val="1"/>
        <charset val="204"/>
      </rPr>
      <t>**</t>
    </r>
  </si>
  <si>
    <r>
      <t>959</t>
    </r>
    <r>
      <rPr>
        <vertAlign val="superscript"/>
        <sz val="11"/>
        <rFont val="Times New Roman"/>
        <family val="1"/>
        <charset val="204"/>
      </rPr>
      <t>*</t>
    </r>
  </si>
  <si>
    <t>Салат из свежих помидоров с луком</t>
  </si>
  <si>
    <t>868</t>
  </si>
  <si>
    <t>Кофейный напиток</t>
  </si>
  <si>
    <t>Гуляш</t>
  </si>
  <si>
    <t>Жаркое по-домашнему</t>
  </si>
  <si>
    <t>Борщ с капустой и картофелем</t>
  </si>
  <si>
    <t>Яйцо отварное</t>
  </si>
  <si>
    <t>40</t>
  </si>
  <si>
    <t>91.22</t>
  </si>
  <si>
    <t>14.34</t>
  </si>
  <si>
    <t>Салат из капусты белокачанной</t>
  </si>
  <si>
    <t>100</t>
  </si>
  <si>
    <t xml:space="preserve"> Отвар шиповника</t>
  </si>
  <si>
    <t>Рыба тушенная в том\соусе</t>
  </si>
  <si>
    <t>75\75</t>
  </si>
  <si>
    <t>Щи на м\б со сметаной</t>
  </si>
  <si>
    <t>250\10</t>
  </si>
  <si>
    <t>22.25</t>
  </si>
  <si>
    <t>120\75</t>
  </si>
  <si>
    <t>Тефтели с томат\соусом</t>
  </si>
  <si>
    <t>80\75</t>
  </si>
  <si>
    <t>462\355</t>
  </si>
  <si>
    <t>Салат из соленых огурцов</t>
  </si>
  <si>
    <t xml:space="preserve"> Суп рисовый с говядиной</t>
  </si>
  <si>
    <t xml:space="preserve"> Компот из сухофруктов</t>
  </si>
  <si>
    <t>462\335</t>
  </si>
  <si>
    <t>Тефтели</t>
  </si>
  <si>
    <t>Каша перловая</t>
  </si>
  <si>
    <t>МКОУ Детловская СОШ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</si>
</sst>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rgb="FF000000"/>
      <name val="Calibri"/>
      <family val="2"/>
      <charset val="204"/>
    </font>
    <font>
      <sz val="11.5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.5"/>
      <name val="Times New Roman"/>
      <family val="1"/>
      <charset val="204"/>
    </font>
    <font>
      <b/>
      <sz val="12"/>
      <name val="Times New Roman"/>
      <family val="1"/>
      <charset val="204"/>
    </font>
    <font>
      <b/>
      <vertAlign val="subscript"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3" fillId="2" borderId="0" xfId="0" applyFont="1" applyFill="1"/>
    <xf numFmtId="0" fontId="0" fillId="2" borderId="0" xfId="0" applyFill="1"/>
    <xf numFmtId="0" fontId="2" fillId="2" borderId="0" xfId="0" applyFont="1" applyFill="1"/>
    <xf numFmtId="0" fontId="5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0" borderId="9" xfId="0" applyBorder="1"/>
    <xf numFmtId="0" fontId="11" fillId="0" borderId="0" xfId="0" applyFont="1"/>
    <xf numFmtId="0" fontId="12" fillId="0" borderId="0" xfId="0" applyFont="1"/>
    <xf numFmtId="0" fontId="13" fillId="0" borderId="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/>
    </xf>
    <xf numFmtId="0" fontId="3" fillId="0" borderId="1" xfId="0" applyFont="1" applyBorder="1"/>
    <xf numFmtId="0" fontId="7" fillId="2" borderId="7" xfId="0" applyFont="1" applyFill="1" applyBorder="1" applyAlignment="1">
      <alignment horizontal="center"/>
    </xf>
    <xf numFmtId="0" fontId="3" fillId="0" borderId="0" xfId="0" applyFont="1" applyBorder="1"/>
    <xf numFmtId="0" fontId="3" fillId="2" borderId="1" xfId="0" applyFont="1" applyFill="1" applyBorder="1"/>
    <xf numFmtId="0" fontId="10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0" xfId="0" applyFill="1" applyBorder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0" fillId="0" borderId="3" xfId="0" applyFont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5" fillId="0" borderId="0" xfId="0" applyFont="1"/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0" fontId="18" fillId="0" borderId="0" xfId="0" applyFont="1"/>
    <xf numFmtId="49" fontId="7" fillId="2" borderId="1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4" fillId="0" borderId="1" xfId="0" applyFont="1" applyBorder="1"/>
    <xf numFmtId="0" fontId="14" fillId="0" borderId="3" xfId="0" applyFont="1" applyBorder="1"/>
    <xf numFmtId="0" fontId="14" fillId="2" borderId="1" xfId="0" applyFont="1" applyFill="1" applyBorder="1"/>
    <xf numFmtId="0" fontId="14" fillId="2" borderId="3" xfId="0" applyFont="1" applyFill="1" applyBorder="1"/>
    <xf numFmtId="0" fontId="7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4"/>
  <sheetViews>
    <sheetView tabSelected="1" view="pageLayout" zoomScale="80" zoomScaleSheetLayoutView="100" zoomScalePageLayoutView="80" workbookViewId="0">
      <selection activeCell="D5" sqref="D5"/>
    </sheetView>
  </sheetViews>
  <sheetFormatPr defaultRowHeight="15" x14ac:dyDescent="0.25"/>
  <cols>
    <col min="1" max="3" width="8.7109375"/>
    <col min="4" max="4" width="31.5703125" customWidth="1"/>
    <col min="5" max="5" width="8.7109375" customWidth="1"/>
    <col min="6" max="6" width="9.140625" customWidth="1"/>
    <col min="8" max="8" width="8.7109375"/>
    <col min="9" max="9" width="16.5703125" customWidth="1"/>
    <col min="10" max="10" width="9.140625" customWidth="1"/>
    <col min="11" max="13" width="8.85546875" customWidth="1"/>
    <col min="14" max="14" width="8.7109375"/>
    <col min="15" max="16" width="8.85546875" customWidth="1"/>
    <col min="17" max="1025" width="8.7109375"/>
  </cols>
  <sheetData>
    <row r="1" spans="1:17" x14ac:dyDescent="0.25">
      <c r="D1" t="s">
        <v>157</v>
      </c>
      <c r="F1" s="1"/>
      <c r="G1" s="1"/>
      <c r="H1" s="1"/>
      <c r="I1" s="1"/>
      <c r="J1" s="1"/>
    </row>
    <row r="2" spans="1:17" x14ac:dyDescent="0.25">
      <c r="F2" s="1"/>
      <c r="G2" s="1"/>
      <c r="H2" s="1"/>
      <c r="I2" s="1"/>
      <c r="J2" s="1"/>
    </row>
    <row r="3" spans="1:17" s="3" customFormat="1" ht="15.75" x14ac:dyDescent="0.25">
      <c r="A3" s="2" t="s">
        <v>0</v>
      </c>
      <c r="B3" s="2" t="s">
        <v>1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3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2" t="s">
        <v>5</v>
      </c>
      <c r="C5" s="2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110</v>
      </c>
      <c r="C6" s="2"/>
      <c r="F6" s="4"/>
      <c r="G6" s="4"/>
      <c r="H6" s="4"/>
      <c r="I6" s="4"/>
      <c r="J6" s="4"/>
    </row>
    <row r="7" spans="1:17" s="3" customFormat="1" x14ac:dyDescent="0.25">
      <c r="A7"/>
      <c r="B7"/>
      <c r="C7"/>
      <c r="F7" s="4"/>
      <c r="G7" s="4"/>
      <c r="H7" s="4"/>
      <c r="I7" s="4"/>
      <c r="J7" s="4"/>
    </row>
    <row r="8" spans="1:17" s="2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7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" customFormat="1" x14ac:dyDescent="0.25">
      <c r="A10" s="8"/>
      <c r="B10" s="8">
        <v>2</v>
      </c>
      <c r="C10" s="151">
        <v>3</v>
      </c>
      <c r="D10" s="151"/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ht="20.25" customHeight="1" x14ac:dyDescent="0.25">
      <c r="A11" s="70" t="s">
        <v>118</v>
      </c>
      <c r="B11" s="145" t="s">
        <v>26</v>
      </c>
      <c r="C11" s="143" t="s">
        <v>27</v>
      </c>
      <c r="D11" s="143"/>
      <c r="E11" s="10">
        <v>210</v>
      </c>
      <c r="F11" s="10">
        <v>3.09</v>
      </c>
      <c r="G11" s="10">
        <v>4.07</v>
      </c>
      <c r="H11" s="10">
        <v>36.979999999999997</v>
      </c>
      <c r="I11" s="10">
        <v>197</v>
      </c>
      <c r="J11" s="11">
        <v>0.03</v>
      </c>
      <c r="K11" s="11">
        <v>0</v>
      </c>
      <c r="L11" s="11">
        <v>20</v>
      </c>
      <c r="M11" s="11">
        <v>0</v>
      </c>
      <c r="N11" s="11">
        <v>5.9</v>
      </c>
      <c r="O11" s="11">
        <v>67</v>
      </c>
      <c r="P11" s="11">
        <v>21.8</v>
      </c>
      <c r="Q11" s="11">
        <v>0.47</v>
      </c>
    </row>
    <row r="12" spans="1:17" ht="20.25" customHeight="1" x14ac:dyDescent="0.25">
      <c r="A12" s="70">
        <v>337</v>
      </c>
      <c r="B12" s="145"/>
      <c r="C12" s="143" t="s">
        <v>135</v>
      </c>
      <c r="D12" s="143"/>
      <c r="E12" s="12" t="s">
        <v>136</v>
      </c>
      <c r="F12" s="13">
        <v>5.0999999999999996</v>
      </c>
      <c r="G12" s="13">
        <v>4.5999999999999996</v>
      </c>
      <c r="H12" s="13">
        <v>0.3</v>
      </c>
      <c r="I12" s="13">
        <v>63</v>
      </c>
      <c r="J12" s="13">
        <v>100</v>
      </c>
      <c r="K12" s="13">
        <v>0</v>
      </c>
      <c r="L12" s="13">
        <v>0.03</v>
      </c>
      <c r="M12" s="13">
        <v>0</v>
      </c>
      <c r="N12" s="13">
        <v>22</v>
      </c>
      <c r="O12" s="13">
        <v>77</v>
      </c>
      <c r="P12" s="13">
        <v>5</v>
      </c>
      <c r="Q12" s="13">
        <v>1</v>
      </c>
    </row>
    <row r="13" spans="1:17" ht="20.25" customHeight="1" x14ac:dyDescent="0.25">
      <c r="A13" s="70" t="s">
        <v>120</v>
      </c>
      <c r="B13" s="145"/>
      <c r="C13" s="143" t="s">
        <v>30</v>
      </c>
      <c r="D13" s="143"/>
      <c r="E13" s="10">
        <v>25</v>
      </c>
      <c r="F13" s="13">
        <v>5.8</v>
      </c>
      <c r="G13" s="13">
        <v>7.38</v>
      </c>
      <c r="H13" s="13">
        <v>0</v>
      </c>
      <c r="I13" s="13">
        <v>91</v>
      </c>
      <c r="J13" s="13">
        <v>0.01</v>
      </c>
      <c r="K13" s="13">
        <v>0.18</v>
      </c>
      <c r="L13" s="13">
        <v>65</v>
      </c>
      <c r="M13" s="13">
        <v>0</v>
      </c>
      <c r="N13" s="13">
        <v>220</v>
      </c>
      <c r="O13" s="13">
        <v>125</v>
      </c>
      <c r="P13" s="13">
        <v>8.75</v>
      </c>
      <c r="Q13" s="13">
        <v>0.25</v>
      </c>
    </row>
    <row r="14" spans="1:17" ht="21.75" customHeight="1" x14ac:dyDescent="0.25">
      <c r="A14" s="70" t="s">
        <v>119</v>
      </c>
      <c r="B14" s="145"/>
      <c r="C14" s="143" t="s">
        <v>31</v>
      </c>
      <c r="D14" s="143"/>
      <c r="E14" s="10">
        <v>200</v>
      </c>
      <c r="F14" s="13">
        <v>0.2</v>
      </c>
      <c r="G14" s="13">
        <v>0</v>
      </c>
      <c r="H14" s="13">
        <v>14</v>
      </c>
      <c r="I14" s="13">
        <v>28</v>
      </c>
      <c r="J14" s="13">
        <v>0</v>
      </c>
      <c r="K14" s="13">
        <v>0</v>
      </c>
      <c r="L14" s="13">
        <v>0</v>
      </c>
      <c r="M14" s="13">
        <v>0</v>
      </c>
      <c r="N14" s="13">
        <v>6</v>
      </c>
      <c r="O14" s="13">
        <v>0</v>
      </c>
      <c r="P14" s="13">
        <v>0</v>
      </c>
      <c r="Q14" s="13">
        <v>0.4</v>
      </c>
    </row>
    <row r="15" spans="1:17" ht="20.25" customHeight="1" x14ac:dyDescent="0.25">
      <c r="A15" s="70"/>
      <c r="B15" s="145"/>
      <c r="C15" s="144" t="s">
        <v>32</v>
      </c>
      <c r="D15" s="144"/>
      <c r="E15" s="69">
        <v>70</v>
      </c>
      <c r="F15" s="69">
        <v>5.53</v>
      </c>
      <c r="G15" s="69">
        <v>0.7</v>
      </c>
      <c r="H15" s="69">
        <v>33.81</v>
      </c>
      <c r="I15" s="69">
        <v>164.5</v>
      </c>
      <c r="J15" s="69">
        <v>0.112</v>
      </c>
      <c r="K15" s="69" t="s">
        <v>112</v>
      </c>
      <c r="L15" s="69" t="s">
        <v>112</v>
      </c>
      <c r="M15" s="69" t="s">
        <v>112</v>
      </c>
      <c r="N15" s="69">
        <v>16.100000000000001</v>
      </c>
      <c r="O15" s="69">
        <v>60.9</v>
      </c>
      <c r="P15" s="69">
        <v>23.1</v>
      </c>
      <c r="Q15" s="69">
        <v>1.4</v>
      </c>
    </row>
    <row r="16" spans="1:17" ht="20.25" customHeight="1" x14ac:dyDescent="0.25">
      <c r="A16" s="70"/>
      <c r="B16" s="145"/>
      <c r="C16" s="144" t="s">
        <v>113</v>
      </c>
      <c r="D16" s="144"/>
      <c r="E16" s="69">
        <v>40</v>
      </c>
      <c r="F16" s="69">
        <v>2.64</v>
      </c>
      <c r="G16" s="69">
        <v>0.48</v>
      </c>
      <c r="H16" s="69">
        <v>13.36</v>
      </c>
      <c r="I16" s="69">
        <v>69.599999999999994</v>
      </c>
      <c r="J16" s="69">
        <v>7.1999999999999995E-2</v>
      </c>
      <c r="K16" s="69">
        <v>0</v>
      </c>
      <c r="L16" s="69">
        <v>0</v>
      </c>
      <c r="M16" s="69">
        <v>0.56000000000000005</v>
      </c>
      <c r="N16" s="69">
        <v>14</v>
      </c>
      <c r="O16" s="69">
        <v>63.2</v>
      </c>
      <c r="P16" s="69">
        <v>18.8</v>
      </c>
      <c r="Q16" s="69">
        <v>1.56</v>
      </c>
    </row>
    <row r="17" spans="1:17" ht="22.5" customHeight="1" x14ac:dyDescent="0.25">
      <c r="A17" s="70" t="s">
        <v>121</v>
      </c>
      <c r="B17" s="145"/>
      <c r="C17" s="143" t="s">
        <v>33</v>
      </c>
      <c r="D17" s="143"/>
      <c r="E17" s="69">
        <v>100</v>
      </c>
      <c r="F17" s="69">
        <v>0.4</v>
      </c>
      <c r="G17" s="69">
        <v>0.4</v>
      </c>
      <c r="H17" s="69">
        <v>9.8000000000000007</v>
      </c>
      <c r="I17" s="69">
        <v>47</v>
      </c>
      <c r="J17" s="69">
        <v>0.03</v>
      </c>
      <c r="K17" s="69">
        <v>10</v>
      </c>
      <c r="L17" s="69">
        <v>0.03</v>
      </c>
      <c r="M17" s="69">
        <v>0.55000000000000004</v>
      </c>
      <c r="N17" s="69">
        <v>16</v>
      </c>
      <c r="O17" s="69">
        <v>11</v>
      </c>
      <c r="P17" s="69">
        <v>9</v>
      </c>
      <c r="Q17" s="69">
        <v>2.2000000000000002</v>
      </c>
    </row>
    <row r="18" spans="1:17" ht="24.75" customHeight="1" x14ac:dyDescent="0.25">
      <c r="A18" s="70"/>
      <c r="B18" s="145"/>
      <c r="C18" s="139" t="s">
        <v>34</v>
      </c>
      <c r="D18" s="139"/>
      <c r="E18" s="5">
        <v>685</v>
      </c>
      <c r="F18" s="14">
        <f t="shared" ref="F18:Q18" si="0">SUM(F11:F17)</f>
        <v>22.759999999999998</v>
      </c>
      <c r="G18" s="14">
        <f t="shared" si="0"/>
        <v>17.63</v>
      </c>
      <c r="H18" s="14">
        <f t="shared" si="0"/>
        <v>108.25</v>
      </c>
      <c r="I18" s="14">
        <f t="shared" si="0"/>
        <v>660.1</v>
      </c>
      <c r="J18" s="14">
        <f t="shared" si="0"/>
        <v>100.254</v>
      </c>
      <c r="K18" s="14">
        <f t="shared" si="0"/>
        <v>10.18</v>
      </c>
      <c r="L18" s="14">
        <f t="shared" si="0"/>
        <v>85.06</v>
      </c>
      <c r="M18" s="14">
        <f t="shared" si="0"/>
        <v>1.1100000000000001</v>
      </c>
      <c r="N18" s="14">
        <f t="shared" si="0"/>
        <v>300</v>
      </c>
      <c r="O18" s="14">
        <f t="shared" si="0"/>
        <v>404.09999999999997</v>
      </c>
      <c r="P18" s="14">
        <f t="shared" si="0"/>
        <v>86.45</v>
      </c>
      <c r="Q18" s="14">
        <f t="shared" si="0"/>
        <v>7.28</v>
      </c>
    </row>
    <row r="19" spans="1:17" ht="22.5" customHeight="1" x14ac:dyDescent="0.25">
      <c r="A19" s="80">
        <v>14</v>
      </c>
      <c r="B19" s="153" t="s">
        <v>43</v>
      </c>
      <c r="C19" s="142" t="s">
        <v>129</v>
      </c>
      <c r="D19" s="142"/>
      <c r="E19" s="59">
        <v>100</v>
      </c>
      <c r="F19" s="19">
        <v>1.1299999999999999</v>
      </c>
      <c r="G19" s="19">
        <v>6.19</v>
      </c>
      <c r="H19" s="19">
        <v>4.72</v>
      </c>
      <c r="I19" s="19">
        <v>79.099999999999994</v>
      </c>
      <c r="J19" s="19">
        <v>0.06</v>
      </c>
      <c r="K19" s="19">
        <v>20.420000000000002</v>
      </c>
      <c r="L19" s="19">
        <v>0</v>
      </c>
      <c r="M19" s="19">
        <v>1.85</v>
      </c>
      <c r="N19" s="19">
        <v>23.2</v>
      </c>
      <c r="O19" s="19">
        <v>32.880000000000003</v>
      </c>
      <c r="P19" s="19">
        <v>17.79</v>
      </c>
      <c r="Q19" s="19">
        <v>0.84</v>
      </c>
    </row>
    <row r="20" spans="1:17" ht="22.5" customHeight="1" x14ac:dyDescent="0.25">
      <c r="A20" s="80">
        <v>87</v>
      </c>
      <c r="B20" s="153"/>
      <c r="C20" s="142" t="s">
        <v>48</v>
      </c>
      <c r="D20" s="142"/>
      <c r="E20" s="16">
        <v>200</v>
      </c>
      <c r="F20" s="18">
        <v>6.89</v>
      </c>
      <c r="G20" s="18">
        <v>6.72</v>
      </c>
      <c r="H20" s="18">
        <v>11.47</v>
      </c>
      <c r="I20" s="18">
        <v>133.80000000000001</v>
      </c>
      <c r="J20" s="18">
        <v>0.08</v>
      </c>
      <c r="K20" s="18">
        <v>7.29</v>
      </c>
      <c r="L20" s="18">
        <v>12</v>
      </c>
      <c r="M20" s="19">
        <v>0.57999999999999996</v>
      </c>
      <c r="N20" s="18">
        <v>36.24</v>
      </c>
      <c r="O20" s="18">
        <v>141.22</v>
      </c>
      <c r="P20" s="18">
        <v>37.880000000000003</v>
      </c>
      <c r="Q20" s="18">
        <v>1.01</v>
      </c>
    </row>
    <row r="21" spans="1:17" ht="22.5" customHeight="1" x14ac:dyDescent="0.25">
      <c r="A21" s="80">
        <v>608</v>
      </c>
      <c r="B21" s="153"/>
      <c r="C21" s="143" t="s">
        <v>46</v>
      </c>
      <c r="D21" s="143"/>
      <c r="E21" s="121">
        <v>80</v>
      </c>
      <c r="F21" s="121">
        <v>12.44</v>
      </c>
      <c r="G21" s="121">
        <v>9.24</v>
      </c>
      <c r="H21" s="121">
        <v>12.56</v>
      </c>
      <c r="I21" s="121">
        <v>183</v>
      </c>
      <c r="J21" s="29">
        <v>0.08</v>
      </c>
      <c r="K21" s="29">
        <v>0.12</v>
      </c>
      <c r="L21" s="29">
        <v>23</v>
      </c>
      <c r="M21" s="29">
        <v>0</v>
      </c>
      <c r="N21" s="29">
        <v>35</v>
      </c>
      <c r="O21" s="29">
        <v>133.1</v>
      </c>
      <c r="P21" s="29">
        <v>25.7</v>
      </c>
      <c r="Q21" s="29">
        <v>1.5</v>
      </c>
    </row>
    <row r="22" spans="1:17" ht="22.5" customHeight="1" x14ac:dyDescent="0.25">
      <c r="A22" s="80" t="s">
        <v>123</v>
      </c>
      <c r="B22" s="153"/>
      <c r="C22" s="142" t="s">
        <v>38</v>
      </c>
      <c r="D22" s="142"/>
      <c r="E22" s="16">
        <v>180</v>
      </c>
      <c r="F22" s="18">
        <v>6.62</v>
      </c>
      <c r="G22" s="18">
        <v>5.42</v>
      </c>
      <c r="H22" s="18">
        <v>31.73</v>
      </c>
      <c r="I22" s="18">
        <v>202.14</v>
      </c>
      <c r="J22" s="18">
        <v>7.0000000000000007E-2</v>
      </c>
      <c r="K22" s="18">
        <v>0</v>
      </c>
      <c r="L22" s="18">
        <v>25.2</v>
      </c>
      <c r="M22" s="19">
        <v>0</v>
      </c>
      <c r="N22" s="18">
        <v>5.83</v>
      </c>
      <c r="O22" s="18">
        <v>44.6</v>
      </c>
      <c r="P22" s="18">
        <v>25.34</v>
      </c>
      <c r="Q22" s="18">
        <v>1.33</v>
      </c>
    </row>
    <row r="23" spans="1:17" ht="22.5" customHeight="1" x14ac:dyDescent="0.25">
      <c r="A23" s="80">
        <v>122</v>
      </c>
      <c r="B23" s="153"/>
      <c r="C23" s="143" t="s">
        <v>55</v>
      </c>
      <c r="D23" s="143"/>
      <c r="E23" s="16">
        <v>200</v>
      </c>
      <c r="F23" s="19">
        <v>0</v>
      </c>
      <c r="G23" s="19">
        <v>0</v>
      </c>
      <c r="H23" s="19">
        <v>22.58</v>
      </c>
      <c r="I23" s="19" t="s">
        <v>137</v>
      </c>
      <c r="J23" s="19">
        <v>0.6</v>
      </c>
      <c r="K23" s="19">
        <v>30</v>
      </c>
      <c r="L23" s="19">
        <v>0</v>
      </c>
      <c r="M23" s="19">
        <v>0</v>
      </c>
      <c r="N23" s="19">
        <v>18</v>
      </c>
      <c r="O23" s="19">
        <v>4.29</v>
      </c>
      <c r="P23" s="19">
        <v>0</v>
      </c>
      <c r="Q23" s="19">
        <v>0.6</v>
      </c>
    </row>
    <row r="24" spans="1:17" ht="22.5" customHeight="1" x14ac:dyDescent="0.25">
      <c r="A24" s="70"/>
      <c r="B24" s="153"/>
      <c r="C24" s="144" t="s">
        <v>32</v>
      </c>
      <c r="D24" s="144"/>
      <c r="E24" s="68">
        <v>80</v>
      </c>
      <c r="F24" s="68">
        <v>6.32</v>
      </c>
      <c r="G24" s="68">
        <v>0.8</v>
      </c>
      <c r="H24" s="68">
        <v>38.64</v>
      </c>
      <c r="I24" s="68">
        <v>188</v>
      </c>
      <c r="J24" s="68">
        <v>0.128</v>
      </c>
      <c r="K24" s="68" t="s">
        <v>112</v>
      </c>
      <c r="L24" s="68" t="s">
        <v>112</v>
      </c>
      <c r="M24" s="68" t="s">
        <v>112</v>
      </c>
      <c r="N24" s="68">
        <v>18.399999999999999</v>
      </c>
      <c r="O24" s="68">
        <v>69.599999999999994</v>
      </c>
      <c r="P24" s="68">
        <v>26.4</v>
      </c>
      <c r="Q24" s="68">
        <v>1.6</v>
      </c>
    </row>
    <row r="25" spans="1:17" ht="22.5" customHeight="1" x14ac:dyDescent="0.25">
      <c r="A25" s="70"/>
      <c r="B25" s="153"/>
      <c r="C25" s="144" t="s">
        <v>113</v>
      </c>
      <c r="D25" s="144"/>
      <c r="E25" s="69">
        <v>40</v>
      </c>
      <c r="F25" s="69">
        <v>2.64</v>
      </c>
      <c r="G25" s="69">
        <v>0.48</v>
      </c>
      <c r="H25" s="69">
        <v>13.36</v>
      </c>
      <c r="I25" s="69">
        <v>69.599999999999994</v>
      </c>
      <c r="J25" s="69">
        <v>7.1999999999999995E-2</v>
      </c>
      <c r="K25" s="69">
        <v>0</v>
      </c>
      <c r="L25" s="69">
        <v>0</v>
      </c>
      <c r="M25" s="69">
        <v>0.56000000000000005</v>
      </c>
      <c r="N25" s="69">
        <v>14</v>
      </c>
      <c r="O25" s="69">
        <v>63.2</v>
      </c>
      <c r="P25" s="69">
        <v>18.8</v>
      </c>
      <c r="Q25" s="69">
        <v>1.56</v>
      </c>
    </row>
    <row r="26" spans="1:17" ht="25.5" customHeight="1" x14ac:dyDescent="0.25">
      <c r="A26" s="81"/>
      <c r="B26" s="153"/>
      <c r="C26" s="139" t="s">
        <v>40</v>
      </c>
      <c r="D26" s="139"/>
      <c r="E26" s="5">
        <v>780</v>
      </c>
      <c r="F26" s="22">
        <f t="shared" ref="F26:Q26" si="1">SUM(F19:F25)</f>
        <v>36.040000000000006</v>
      </c>
      <c r="G26" s="22">
        <f t="shared" si="1"/>
        <v>28.85</v>
      </c>
      <c r="H26" s="22">
        <f t="shared" si="1"/>
        <v>135.06</v>
      </c>
      <c r="I26" s="22">
        <f t="shared" si="1"/>
        <v>855.64</v>
      </c>
      <c r="J26" s="22">
        <f t="shared" si="1"/>
        <v>1.0900000000000001</v>
      </c>
      <c r="K26" s="22">
        <f t="shared" si="1"/>
        <v>57.83</v>
      </c>
      <c r="L26" s="22">
        <f t="shared" si="1"/>
        <v>60.2</v>
      </c>
      <c r="M26" s="22">
        <f t="shared" si="1"/>
        <v>2.99</v>
      </c>
      <c r="N26" s="22">
        <f t="shared" si="1"/>
        <v>150.66999999999999</v>
      </c>
      <c r="O26" s="22">
        <f t="shared" si="1"/>
        <v>488.89000000000004</v>
      </c>
      <c r="P26" s="22">
        <f t="shared" si="1"/>
        <v>151.91000000000003</v>
      </c>
      <c r="Q26" s="22">
        <f t="shared" si="1"/>
        <v>8.44</v>
      </c>
    </row>
    <row r="27" spans="1:17" ht="24" customHeight="1" x14ac:dyDescent="0.25">
      <c r="A27" s="27"/>
      <c r="B27" s="140" t="s">
        <v>41</v>
      </c>
      <c r="C27" s="140"/>
      <c r="D27" s="140"/>
      <c r="E27" s="140"/>
      <c r="F27" s="6">
        <f t="shared" ref="F27:Q27" si="2">F18+F26</f>
        <v>58.800000000000004</v>
      </c>
      <c r="G27" s="6">
        <f t="shared" si="2"/>
        <v>46.480000000000004</v>
      </c>
      <c r="H27" s="6">
        <f t="shared" si="2"/>
        <v>243.31</v>
      </c>
      <c r="I27" s="6">
        <f t="shared" si="2"/>
        <v>1515.74</v>
      </c>
      <c r="J27" s="6">
        <f t="shared" si="2"/>
        <v>101.34400000000001</v>
      </c>
      <c r="K27" s="6">
        <f t="shared" si="2"/>
        <v>68.009999999999991</v>
      </c>
      <c r="L27" s="6">
        <f t="shared" si="2"/>
        <v>145.26</v>
      </c>
      <c r="M27" s="6">
        <f t="shared" si="2"/>
        <v>4.1000000000000005</v>
      </c>
      <c r="N27" s="6">
        <f t="shared" si="2"/>
        <v>450.66999999999996</v>
      </c>
      <c r="O27" s="6">
        <f t="shared" si="2"/>
        <v>892.99</v>
      </c>
      <c r="P27" s="6">
        <f t="shared" si="2"/>
        <v>238.36</v>
      </c>
      <c r="Q27" s="24">
        <f t="shared" si="2"/>
        <v>15.719999999999999</v>
      </c>
    </row>
    <row r="40" spans="1:10" s="82" customFormat="1" ht="12" x14ac:dyDescent="0.2">
      <c r="A40" s="82" t="s">
        <v>114</v>
      </c>
    </row>
    <row r="41" spans="1:10" s="82" customFormat="1" ht="12" x14ac:dyDescent="0.2">
      <c r="A41" s="82" t="s">
        <v>115</v>
      </c>
    </row>
    <row r="42" spans="1:10" s="82" customFormat="1" ht="12" x14ac:dyDescent="0.2">
      <c r="A42" s="82" t="s">
        <v>116</v>
      </c>
    </row>
    <row r="43" spans="1:10" s="82" customFormat="1" ht="12" x14ac:dyDescent="0.2">
      <c r="A43" s="82" t="s">
        <v>117</v>
      </c>
    </row>
    <row r="46" spans="1:10" s="2" customFormat="1" ht="15.75" x14ac:dyDescent="0.25">
      <c r="A46" s="2" t="s">
        <v>0</v>
      </c>
      <c r="B46" s="2" t="s">
        <v>1</v>
      </c>
      <c r="F46" s="25"/>
      <c r="G46" s="25"/>
      <c r="H46" s="25"/>
      <c r="I46" s="25"/>
      <c r="J46" s="25"/>
    </row>
    <row r="47" spans="1:10" s="2" customFormat="1" ht="15.75" x14ac:dyDescent="0.25">
      <c r="A47" s="2" t="s">
        <v>2</v>
      </c>
      <c r="B47" s="2" t="s">
        <v>3</v>
      </c>
      <c r="F47" s="25"/>
      <c r="G47" s="25"/>
      <c r="H47" s="25"/>
      <c r="I47" s="25"/>
      <c r="J47" s="25"/>
    </row>
    <row r="48" spans="1:10" s="2" customFormat="1" ht="15.75" x14ac:dyDescent="0.25">
      <c r="A48" s="2" t="s">
        <v>4</v>
      </c>
      <c r="B48" s="2" t="s">
        <v>5</v>
      </c>
      <c r="F48" s="25"/>
      <c r="G48" s="25"/>
      <c r="H48" s="25"/>
      <c r="I48" s="25"/>
      <c r="J48" s="25"/>
    </row>
    <row r="49" spans="1:17" s="2" customFormat="1" ht="15.75" x14ac:dyDescent="0.25">
      <c r="A49" s="2" t="s">
        <v>6</v>
      </c>
      <c r="B49" s="2" t="s">
        <v>111</v>
      </c>
      <c r="F49" s="25"/>
      <c r="G49" s="25"/>
      <c r="H49" s="25"/>
      <c r="I49" s="25"/>
      <c r="J49" s="25"/>
    </row>
    <row r="50" spans="1:17" s="3" customFormat="1" x14ac:dyDescent="0.25">
      <c r="F50" s="4"/>
      <c r="G50" s="4"/>
      <c r="H50" s="4"/>
      <c r="I50" s="4"/>
      <c r="J50" s="4"/>
    </row>
    <row r="51" spans="1:17" s="2" customFormat="1" ht="15.75" customHeight="1" x14ac:dyDescent="0.25">
      <c r="A51" s="149" t="s">
        <v>7</v>
      </c>
      <c r="B51" s="152" t="s">
        <v>8</v>
      </c>
      <c r="C51" s="149" t="s">
        <v>9</v>
      </c>
      <c r="D51" s="149"/>
      <c r="E51" s="149" t="s">
        <v>10</v>
      </c>
      <c r="F51" s="148" t="s">
        <v>11</v>
      </c>
      <c r="G51" s="148"/>
      <c r="H51" s="148"/>
      <c r="I51" s="149" t="s">
        <v>12</v>
      </c>
      <c r="J51" s="150" t="s">
        <v>13</v>
      </c>
      <c r="K51" s="150"/>
      <c r="L51" s="150"/>
      <c r="M51" s="150"/>
      <c r="N51" s="150" t="s">
        <v>14</v>
      </c>
      <c r="O51" s="150"/>
      <c r="P51" s="150"/>
      <c r="Q51" s="150"/>
    </row>
    <row r="52" spans="1:17" ht="17.25" x14ac:dyDescent="0.3">
      <c r="A52" s="149"/>
      <c r="B52" s="152"/>
      <c r="C52" s="149"/>
      <c r="D52" s="149"/>
      <c r="E52" s="149"/>
      <c r="F52" s="6" t="s">
        <v>15</v>
      </c>
      <c r="G52" s="6" t="s">
        <v>16</v>
      </c>
      <c r="H52" s="6" t="s">
        <v>17</v>
      </c>
      <c r="I52" s="149"/>
      <c r="J52" s="7" t="s">
        <v>18</v>
      </c>
      <c r="K52" s="6" t="s">
        <v>19</v>
      </c>
      <c r="L52" s="6" t="s">
        <v>20</v>
      </c>
      <c r="M52" s="6" t="s">
        <v>21</v>
      </c>
      <c r="N52" s="6" t="s">
        <v>22</v>
      </c>
      <c r="O52" s="6" t="s">
        <v>23</v>
      </c>
      <c r="P52" s="6" t="s">
        <v>24</v>
      </c>
      <c r="Q52" s="6" t="s">
        <v>25</v>
      </c>
    </row>
    <row r="53" spans="1:17" x14ac:dyDescent="0.25">
      <c r="A53" s="3"/>
      <c r="B53" s="8">
        <v>2</v>
      </c>
      <c r="C53" s="151">
        <v>3</v>
      </c>
      <c r="D53" s="151"/>
      <c r="E53" s="8">
        <v>4</v>
      </c>
      <c r="F53" s="8">
        <v>5</v>
      </c>
      <c r="G53" s="8">
        <v>6</v>
      </c>
      <c r="H53" s="8">
        <v>7</v>
      </c>
      <c r="I53" s="8">
        <v>8</v>
      </c>
      <c r="J53" s="8">
        <v>9</v>
      </c>
      <c r="K53" s="8">
        <v>10</v>
      </c>
      <c r="L53" s="8">
        <v>11</v>
      </c>
      <c r="M53" s="8">
        <v>12</v>
      </c>
      <c r="N53" s="8">
        <v>13</v>
      </c>
      <c r="O53" s="8">
        <v>14</v>
      </c>
      <c r="P53" s="8">
        <v>15</v>
      </c>
      <c r="Q53" s="8">
        <v>16</v>
      </c>
    </row>
    <row r="54" spans="1:17" ht="22.5" customHeight="1" x14ac:dyDescent="0.25">
      <c r="A54" s="70" t="s">
        <v>118</v>
      </c>
      <c r="B54" s="145" t="s">
        <v>26</v>
      </c>
      <c r="C54" s="143" t="s">
        <v>27</v>
      </c>
      <c r="D54" s="143"/>
      <c r="E54" s="10">
        <v>210</v>
      </c>
      <c r="F54" s="10">
        <v>3.09</v>
      </c>
      <c r="G54" s="10">
        <v>4.07</v>
      </c>
      <c r="H54" s="10">
        <v>36.979999999999997</v>
      </c>
      <c r="I54" s="10">
        <v>197</v>
      </c>
      <c r="J54" s="11">
        <v>0.03</v>
      </c>
      <c r="K54" s="11">
        <v>0</v>
      </c>
      <c r="L54" s="11">
        <v>20</v>
      </c>
      <c r="M54" s="11">
        <v>0</v>
      </c>
      <c r="N54" s="11">
        <v>5.9</v>
      </c>
      <c r="O54" s="11">
        <v>67</v>
      </c>
      <c r="P54" s="11">
        <v>21.8</v>
      </c>
      <c r="Q54" s="11">
        <v>0.47</v>
      </c>
    </row>
    <row r="55" spans="1:17" ht="22.5" customHeight="1" x14ac:dyDescent="0.25">
      <c r="A55" s="70">
        <v>337</v>
      </c>
      <c r="B55" s="145"/>
      <c r="C55" s="143" t="s">
        <v>135</v>
      </c>
      <c r="D55" s="143"/>
      <c r="E55" s="12" t="s">
        <v>136</v>
      </c>
      <c r="F55" s="120">
        <v>5.0999999999999996</v>
      </c>
      <c r="G55" s="120">
        <v>4.5999999999999996</v>
      </c>
      <c r="H55" s="120">
        <v>0.3</v>
      </c>
      <c r="I55" s="120">
        <v>63</v>
      </c>
      <c r="J55" s="120">
        <v>100</v>
      </c>
      <c r="K55" s="120">
        <v>0</v>
      </c>
      <c r="L55" s="120">
        <v>0.03</v>
      </c>
      <c r="M55" s="120">
        <v>0</v>
      </c>
      <c r="N55" s="120">
        <v>22</v>
      </c>
      <c r="O55" s="120">
        <v>77</v>
      </c>
      <c r="P55" s="120">
        <v>5</v>
      </c>
      <c r="Q55" s="120">
        <v>1</v>
      </c>
    </row>
    <row r="56" spans="1:17" ht="22.5" customHeight="1" x14ac:dyDescent="0.25">
      <c r="A56" s="70" t="s">
        <v>120</v>
      </c>
      <c r="B56" s="145"/>
      <c r="C56" s="143" t="s">
        <v>30</v>
      </c>
      <c r="D56" s="143"/>
      <c r="E56" s="10">
        <v>25</v>
      </c>
      <c r="F56" s="13">
        <v>5.8</v>
      </c>
      <c r="G56" s="13">
        <v>7.38</v>
      </c>
      <c r="H56" s="13">
        <v>0</v>
      </c>
      <c r="I56" s="13">
        <v>91</v>
      </c>
      <c r="J56" s="13">
        <v>0.01</v>
      </c>
      <c r="K56" s="13">
        <v>0.18</v>
      </c>
      <c r="L56" s="13">
        <v>65</v>
      </c>
      <c r="M56" s="13">
        <v>0</v>
      </c>
      <c r="N56" s="13">
        <v>220</v>
      </c>
      <c r="O56" s="13">
        <v>125</v>
      </c>
      <c r="P56" s="13">
        <v>8.75</v>
      </c>
      <c r="Q56" s="13">
        <v>0.25</v>
      </c>
    </row>
    <row r="57" spans="1:17" ht="22.5" customHeight="1" x14ac:dyDescent="0.25">
      <c r="A57" s="70" t="s">
        <v>119</v>
      </c>
      <c r="B57" s="145"/>
      <c r="C57" s="143" t="s">
        <v>42</v>
      </c>
      <c r="D57" s="143"/>
      <c r="E57" s="10">
        <v>200</v>
      </c>
      <c r="F57" s="13">
        <v>0.2</v>
      </c>
      <c r="G57" s="13">
        <v>0</v>
      </c>
      <c r="H57" s="13">
        <v>14</v>
      </c>
      <c r="I57" s="13">
        <v>28</v>
      </c>
      <c r="J57" s="13">
        <v>0</v>
      </c>
      <c r="K57" s="13">
        <v>0</v>
      </c>
      <c r="L57" s="13">
        <v>0</v>
      </c>
      <c r="M57" s="13">
        <v>0</v>
      </c>
      <c r="N57" s="13">
        <v>6</v>
      </c>
      <c r="O57" s="13">
        <v>0</v>
      </c>
      <c r="P57" s="13">
        <v>0</v>
      </c>
      <c r="Q57" s="13">
        <v>0.4</v>
      </c>
    </row>
    <row r="58" spans="1:17" ht="22.5" customHeight="1" x14ac:dyDescent="0.25">
      <c r="A58" s="70"/>
      <c r="B58" s="145"/>
      <c r="C58" s="144" t="s">
        <v>32</v>
      </c>
      <c r="D58" s="144"/>
      <c r="E58" s="69">
        <v>100</v>
      </c>
      <c r="F58" s="69">
        <v>7.9</v>
      </c>
      <c r="G58" s="69">
        <v>1</v>
      </c>
      <c r="H58" s="69">
        <v>48.3</v>
      </c>
      <c r="I58" s="69">
        <v>235</v>
      </c>
      <c r="J58" s="69">
        <v>0.16</v>
      </c>
      <c r="K58" s="69">
        <v>0</v>
      </c>
      <c r="L58" s="69">
        <v>0</v>
      </c>
      <c r="M58" s="69">
        <v>0</v>
      </c>
      <c r="N58" s="69">
        <v>23</v>
      </c>
      <c r="O58" s="69">
        <v>87</v>
      </c>
      <c r="P58" s="69">
        <v>33</v>
      </c>
      <c r="Q58" s="69">
        <v>2</v>
      </c>
    </row>
    <row r="59" spans="1:17" ht="22.5" customHeight="1" x14ac:dyDescent="0.25">
      <c r="A59" s="70"/>
      <c r="B59" s="145"/>
      <c r="C59" s="144" t="s">
        <v>113</v>
      </c>
      <c r="D59" s="144"/>
      <c r="E59" s="69">
        <v>60</v>
      </c>
      <c r="F59" s="69">
        <v>3.96</v>
      </c>
      <c r="G59" s="69">
        <v>0.72</v>
      </c>
      <c r="H59" s="69">
        <v>20.04</v>
      </c>
      <c r="I59" s="69">
        <v>104</v>
      </c>
      <c r="J59" s="69">
        <v>0.11</v>
      </c>
      <c r="K59" s="69">
        <v>0</v>
      </c>
      <c r="L59" s="69" t="s">
        <v>112</v>
      </c>
      <c r="M59" s="69">
        <v>0.84</v>
      </c>
      <c r="N59" s="69">
        <v>21</v>
      </c>
      <c r="O59" s="69">
        <v>94.8</v>
      </c>
      <c r="P59" s="69">
        <v>28.2</v>
      </c>
      <c r="Q59" s="69">
        <v>2.34</v>
      </c>
    </row>
    <row r="60" spans="1:17" ht="22.5" customHeight="1" x14ac:dyDescent="0.25">
      <c r="A60" s="70" t="s">
        <v>121</v>
      </c>
      <c r="B60" s="145"/>
      <c r="C60" s="146" t="s">
        <v>33</v>
      </c>
      <c r="D60" s="147"/>
      <c r="E60" s="69">
        <v>100</v>
      </c>
      <c r="F60" s="69">
        <v>0.4</v>
      </c>
      <c r="G60" s="69">
        <v>0.4</v>
      </c>
      <c r="H60" s="69">
        <v>9.8000000000000007</v>
      </c>
      <c r="I60" s="69">
        <v>47</v>
      </c>
      <c r="J60" s="69">
        <v>0.03</v>
      </c>
      <c r="K60" s="69">
        <v>10</v>
      </c>
      <c r="L60" s="69">
        <v>0</v>
      </c>
      <c r="M60" s="69">
        <v>0</v>
      </c>
      <c r="N60" s="69">
        <v>2.2000000000000002</v>
      </c>
      <c r="O60" s="69">
        <v>0</v>
      </c>
      <c r="P60" s="69">
        <v>0</v>
      </c>
      <c r="Q60" s="69">
        <v>2.2000000000000002</v>
      </c>
    </row>
    <row r="61" spans="1:17" ht="23.25" customHeight="1" x14ac:dyDescent="0.25">
      <c r="A61" s="70"/>
      <c r="B61" s="145"/>
      <c r="C61" s="139" t="s">
        <v>34</v>
      </c>
      <c r="D61" s="139"/>
      <c r="E61" s="5">
        <v>735</v>
      </c>
      <c r="F61" s="5">
        <f t="shared" ref="F61:Q61" si="3">SUM(F54:F60)</f>
        <v>26.449999999999996</v>
      </c>
      <c r="G61" s="5">
        <f t="shared" si="3"/>
        <v>18.169999999999998</v>
      </c>
      <c r="H61" s="5">
        <f t="shared" si="3"/>
        <v>129.41999999999999</v>
      </c>
      <c r="I61" s="5">
        <f t="shared" si="3"/>
        <v>765</v>
      </c>
      <c r="J61" s="5">
        <f t="shared" si="3"/>
        <v>100.34</v>
      </c>
      <c r="K61" s="5">
        <f t="shared" si="3"/>
        <v>10.18</v>
      </c>
      <c r="L61" s="5">
        <f t="shared" si="3"/>
        <v>85.03</v>
      </c>
      <c r="M61" s="5">
        <f t="shared" si="3"/>
        <v>0.84</v>
      </c>
      <c r="N61" s="5">
        <f t="shared" si="3"/>
        <v>300.09999999999997</v>
      </c>
      <c r="O61" s="5">
        <f t="shared" si="3"/>
        <v>450.8</v>
      </c>
      <c r="P61" s="5">
        <f t="shared" si="3"/>
        <v>96.75</v>
      </c>
      <c r="Q61" s="5">
        <f t="shared" si="3"/>
        <v>8.66</v>
      </c>
    </row>
    <row r="62" spans="1:17" ht="22.5" customHeight="1" x14ac:dyDescent="0.25">
      <c r="A62" s="80">
        <v>14</v>
      </c>
      <c r="B62" s="141" t="s">
        <v>43</v>
      </c>
      <c r="C62" s="142" t="s">
        <v>129</v>
      </c>
      <c r="D62" s="142"/>
      <c r="E62" s="59">
        <v>100</v>
      </c>
      <c r="F62" s="19">
        <v>1.1299999999999999</v>
      </c>
      <c r="G62" s="19">
        <v>6.19</v>
      </c>
      <c r="H62" s="19">
        <v>4.72</v>
      </c>
      <c r="I62" s="19">
        <v>79.099999999999994</v>
      </c>
      <c r="J62" s="19">
        <v>0.06</v>
      </c>
      <c r="K62" s="19">
        <v>20.420000000000002</v>
      </c>
      <c r="L62" s="19">
        <v>0</v>
      </c>
      <c r="M62" s="19">
        <v>1.85</v>
      </c>
      <c r="N62" s="19">
        <v>23.2</v>
      </c>
      <c r="O62" s="19">
        <v>32.880000000000003</v>
      </c>
      <c r="P62" s="19">
        <v>17.79</v>
      </c>
      <c r="Q62" s="19">
        <v>0.84</v>
      </c>
    </row>
    <row r="63" spans="1:17" ht="22.5" customHeight="1" x14ac:dyDescent="0.25">
      <c r="A63" s="80">
        <v>87</v>
      </c>
      <c r="B63" s="141"/>
      <c r="C63" s="142" t="s">
        <v>48</v>
      </c>
      <c r="D63" s="142"/>
      <c r="E63" s="16">
        <v>250</v>
      </c>
      <c r="F63" s="18">
        <v>8.61</v>
      </c>
      <c r="G63" s="18">
        <v>8.4</v>
      </c>
      <c r="H63" s="18" t="s">
        <v>138</v>
      </c>
      <c r="I63" s="18">
        <v>167.25</v>
      </c>
      <c r="J63" s="18">
        <v>0.1</v>
      </c>
      <c r="K63" s="18">
        <v>9.11</v>
      </c>
      <c r="L63" s="18">
        <v>15</v>
      </c>
      <c r="M63" s="19">
        <v>0.7</v>
      </c>
      <c r="N63" s="18">
        <v>45.3</v>
      </c>
      <c r="O63" s="18">
        <v>176.53</v>
      </c>
      <c r="P63" s="18">
        <v>47.35</v>
      </c>
      <c r="Q63" s="18">
        <v>1.26</v>
      </c>
    </row>
    <row r="64" spans="1:17" ht="19.5" customHeight="1" x14ac:dyDescent="0.25">
      <c r="A64" s="80">
        <v>608</v>
      </c>
      <c r="B64" s="141"/>
      <c r="C64" s="143" t="s">
        <v>46</v>
      </c>
      <c r="D64" s="143"/>
      <c r="E64" s="122">
        <v>100</v>
      </c>
      <c r="F64" s="122">
        <v>15.55</v>
      </c>
      <c r="G64" s="122">
        <v>11.55</v>
      </c>
      <c r="H64" s="122">
        <v>15.7</v>
      </c>
      <c r="I64" s="122">
        <v>228.75</v>
      </c>
      <c r="J64" s="29">
        <v>0.1</v>
      </c>
      <c r="K64" s="29">
        <v>0.15</v>
      </c>
      <c r="L64" s="29">
        <v>28.75</v>
      </c>
      <c r="M64" s="29">
        <v>0</v>
      </c>
      <c r="N64" s="29">
        <v>43.75</v>
      </c>
      <c r="O64" s="29">
        <v>166.38</v>
      </c>
      <c r="P64" s="29">
        <v>32.130000000000003</v>
      </c>
      <c r="Q64" s="29">
        <v>1.8</v>
      </c>
    </row>
    <row r="65" spans="1:17" ht="22.5" customHeight="1" x14ac:dyDescent="0.25">
      <c r="A65" s="80" t="s">
        <v>123</v>
      </c>
      <c r="B65" s="141"/>
      <c r="C65" s="142" t="s">
        <v>38</v>
      </c>
      <c r="D65" s="142"/>
      <c r="E65" s="16">
        <v>200</v>
      </c>
      <c r="F65" s="18">
        <v>7.36</v>
      </c>
      <c r="G65" s="18">
        <v>6.02</v>
      </c>
      <c r="H65" s="18">
        <v>35.26</v>
      </c>
      <c r="I65" s="18">
        <v>224.6</v>
      </c>
      <c r="J65" s="18">
        <v>0.08</v>
      </c>
      <c r="K65" s="18">
        <v>0</v>
      </c>
      <c r="L65" s="18">
        <v>28</v>
      </c>
      <c r="M65" s="19">
        <v>0</v>
      </c>
      <c r="N65" s="18">
        <v>6.48</v>
      </c>
      <c r="O65" s="18">
        <v>49.56</v>
      </c>
      <c r="P65" s="18">
        <v>28.16</v>
      </c>
      <c r="Q65" s="18">
        <v>1.48</v>
      </c>
    </row>
    <row r="66" spans="1:17" ht="22.5" customHeight="1" x14ac:dyDescent="0.25">
      <c r="A66" s="80">
        <v>122</v>
      </c>
      <c r="B66" s="141"/>
      <c r="C66" s="143" t="s">
        <v>55</v>
      </c>
      <c r="D66" s="143"/>
      <c r="E66" s="59">
        <v>200</v>
      </c>
      <c r="F66" s="19">
        <v>0</v>
      </c>
      <c r="G66" s="19">
        <v>0</v>
      </c>
      <c r="H66" s="19">
        <v>22.58</v>
      </c>
      <c r="I66" s="19" t="s">
        <v>137</v>
      </c>
      <c r="J66" s="19">
        <v>0.6</v>
      </c>
      <c r="K66" s="19">
        <v>30</v>
      </c>
      <c r="L66" s="19">
        <v>0</v>
      </c>
      <c r="M66" s="19">
        <v>0</v>
      </c>
      <c r="N66" s="19">
        <v>18</v>
      </c>
      <c r="O66" s="19">
        <v>4.29</v>
      </c>
      <c r="P66" s="19">
        <v>0</v>
      </c>
      <c r="Q66" s="19">
        <v>0.6</v>
      </c>
    </row>
    <row r="67" spans="1:17" ht="22.5" customHeight="1" x14ac:dyDescent="0.25">
      <c r="A67" s="70"/>
      <c r="B67" s="141"/>
      <c r="C67" s="144" t="s">
        <v>32</v>
      </c>
      <c r="D67" s="144"/>
      <c r="E67" s="69">
        <v>100</v>
      </c>
      <c r="F67" s="69">
        <v>7.9</v>
      </c>
      <c r="G67" s="69">
        <v>1</v>
      </c>
      <c r="H67" s="69">
        <v>48.3</v>
      </c>
      <c r="I67" s="69">
        <v>235</v>
      </c>
      <c r="J67" s="69">
        <v>0.16</v>
      </c>
      <c r="K67" s="69">
        <v>0</v>
      </c>
      <c r="L67" s="69">
        <v>0</v>
      </c>
      <c r="M67" s="69">
        <v>0</v>
      </c>
      <c r="N67" s="69">
        <v>23</v>
      </c>
      <c r="O67" s="69">
        <v>87</v>
      </c>
      <c r="P67" s="69">
        <v>33</v>
      </c>
      <c r="Q67" s="69">
        <v>2</v>
      </c>
    </row>
    <row r="68" spans="1:17" ht="22.5" customHeight="1" x14ac:dyDescent="0.25">
      <c r="A68" s="70"/>
      <c r="B68" s="141"/>
      <c r="C68" s="144" t="s">
        <v>113</v>
      </c>
      <c r="D68" s="144"/>
      <c r="E68" s="69">
        <v>60</v>
      </c>
      <c r="F68" s="69">
        <v>3.96</v>
      </c>
      <c r="G68" s="69">
        <v>0.72</v>
      </c>
      <c r="H68" s="69">
        <v>20.04</v>
      </c>
      <c r="I68" s="69">
        <v>104</v>
      </c>
      <c r="J68" s="69">
        <v>0.11</v>
      </c>
      <c r="K68" s="69">
        <v>0</v>
      </c>
      <c r="L68" s="69" t="s">
        <v>112</v>
      </c>
      <c r="M68" s="69">
        <v>0.84</v>
      </c>
      <c r="N68" s="69">
        <v>21</v>
      </c>
      <c r="O68" s="69">
        <v>94.8</v>
      </c>
      <c r="P68" s="69">
        <v>28.2</v>
      </c>
      <c r="Q68" s="69">
        <v>2.34</v>
      </c>
    </row>
    <row r="69" spans="1:17" ht="24" customHeight="1" x14ac:dyDescent="0.25">
      <c r="A69" s="81"/>
      <c r="B69" s="26"/>
      <c r="C69" s="139" t="s">
        <v>40</v>
      </c>
      <c r="D69" s="139"/>
      <c r="E69" s="5">
        <v>1010</v>
      </c>
      <c r="F69" s="22">
        <f t="shared" ref="F69:Q69" si="4">SUM(F62:F68)</f>
        <v>44.51</v>
      </c>
      <c r="G69" s="22">
        <f t="shared" si="4"/>
        <v>33.879999999999995</v>
      </c>
      <c r="H69" s="22">
        <f t="shared" si="4"/>
        <v>146.6</v>
      </c>
      <c r="I69" s="22">
        <f t="shared" si="4"/>
        <v>1038.7</v>
      </c>
      <c r="J69" s="22">
        <f t="shared" si="4"/>
        <v>1.21</v>
      </c>
      <c r="K69" s="22">
        <f t="shared" si="4"/>
        <v>59.68</v>
      </c>
      <c r="L69" s="22">
        <f t="shared" si="4"/>
        <v>71.75</v>
      </c>
      <c r="M69" s="22">
        <f t="shared" si="4"/>
        <v>3.3899999999999997</v>
      </c>
      <c r="N69" s="22">
        <f t="shared" si="4"/>
        <v>180.73000000000002</v>
      </c>
      <c r="O69" s="22">
        <f t="shared" si="4"/>
        <v>611.43999999999994</v>
      </c>
      <c r="P69" s="22">
        <f t="shared" si="4"/>
        <v>186.63</v>
      </c>
      <c r="Q69" s="22">
        <f t="shared" si="4"/>
        <v>10.32</v>
      </c>
    </row>
    <row r="70" spans="1:17" ht="25.5" customHeight="1" x14ac:dyDescent="0.25">
      <c r="A70" s="27"/>
      <c r="B70" s="140" t="s">
        <v>41</v>
      </c>
      <c r="C70" s="140"/>
      <c r="D70" s="140"/>
      <c r="E70" s="140"/>
      <c r="F70" s="6">
        <f t="shared" ref="F70:Q70" si="5">F61+F69</f>
        <v>70.959999999999994</v>
      </c>
      <c r="G70" s="6">
        <f t="shared" si="5"/>
        <v>52.05</v>
      </c>
      <c r="H70" s="6">
        <f t="shared" si="5"/>
        <v>276.02</v>
      </c>
      <c r="I70" s="6">
        <f t="shared" si="5"/>
        <v>1803.7</v>
      </c>
      <c r="J70" s="6">
        <f t="shared" si="5"/>
        <v>101.55</v>
      </c>
      <c r="K70" s="6">
        <f t="shared" si="5"/>
        <v>69.86</v>
      </c>
      <c r="L70" s="28">
        <f t="shared" si="5"/>
        <v>156.78</v>
      </c>
      <c r="M70" s="6">
        <f t="shared" si="5"/>
        <v>4.2299999999999995</v>
      </c>
      <c r="N70" s="6">
        <f t="shared" si="5"/>
        <v>480.83</v>
      </c>
      <c r="O70" s="6">
        <f t="shared" si="5"/>
        <v>1062.24</v>
      </c>
      <c r="P70" s="6">
        <f t="shared" si="5"/>
        <v>283.38</v>
      </c>
      <c r="Q70" s="24">
        <f t="shared" si="5"/>
        <v>18.98</v>
      </c>
    </row>
    <row r="81" spans="1:1" s="82" customFormat="1" ht="12" x14ac:dyDescent="0.2">
      <c r="A81" s="82" t="s">
        <v>114</v>
      </c>
    </row>
    <row r="82" spans="1:1" s="82" customFormat="1" ht="12" x14ac:dyDescent="0.2">
      <c r="A82" s="82" t="s">
        <v>115</v>
      </c>
    </row>
    <row r="83" spans="1:1" s="82" customFormat="1" ht="12" x14ac:dyDescent="0.2">
      <c r="A83" s="82" t="s">
        <v>116</v>
      </c>
    </row>
    <row r="84" spans="1:1" s="82" customFormat="1" ht="12" x14ac:dyDescent="0.2">
      <c r="A84" s="82" t="s">
        <v>117</v>
      </c>
    </row>
  </sheetData>
  <mergeCells count="56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8"/>
    <mergeCell ref="C11:D11"/>
    <mergeCell ref="C12:D12"/>
    <mergeCell ref="C13:D13"/>
    <mergeCell ref="C14:D14"/>
    <mergeCell ref="C15:D15"/>
    <mergeCell ref="C17:D17"/>
    <mergeCell ref="C18:D18"/>
    <mergeCell ref="C16:D16"/>
    <mergeCell ref="B19:B26"/>
    <mergeCell ref="C19:D19"/>
    <mergeCell ref="C20:D20"/>
    <mergeCell ref="C21:D21"/>
    <mergeCell ref="C22:D22"/>
    <mergeCell ref="C23:D23"/>
    <mergeCell ref="C25:D25"/>
    <mergeCell ref="C26:D26"/>
    <mergeCell ref="C24:D24"/>
    <mergeCell ref="B27:E27"/>
    <mergeCell ref="A51:A52"/>
    <mergeCell ref="B51:B52"/>
    <mergeCell ref="C51:D52"/>
    <mergeCell ref="E51:E52"/>
    <mergeCell ref="F51:H51"/>
    <mergeCell ref="I51:I52"/>
    <mergeCell ref="J51:M51"/>
    <mergeCell ref="N51:Q51"/>
    <mergeCell ref="C53:D53"/>
    <mergeCell ref="B54:B61"/>
    <mergeCell ref="C54:D54"/>
    <mergeCell ref="C55:D55"/>
    <mergeCell ref="C56:D56"/>
    <mergeCell ref="C57:D57"/>
    <mergeCell ref="C58:D58"/>
    <mergeCell ref="C60:D60"/>
    <mergeCell ref="C61:D61"/>
    <mergeCell ref="C59:D59"/>
    <mergeCell ref="C69:D69"/>
    <mergeCell ref="B70:E70"/>
    <mergeCell ref="B62:B68"/>
    <mergeCell ref="C62:D62"/>
    <mergeCell ref="C63:D63"/>
    <mergeCell ref="C64:D64"/>
    <mergeCell ref="C65:D65"/>
    <mergeCell ref="C66:D66"/>
    <mergeCell ref="C68:D68"/>
    <mergeCell ref="C67:D67"/>
  </mergeCells>
  <pageMargins left="0.70866141732283472" right="0.31496062992125984" top="0.380859375" bottom="0.390625" header="0.51181102362204722" footer="0.51181102362204722"/>
  <pageSetup paperSize="9" scale="74" firstPageNumber="0" fitToHeight="2" orientation="landscape" horizontalDpi="4294967293" verticalDpi="4294967293" r:id="rId1"/>
  <headerFooter>
    <oddFooter>&amp;R1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view="pageLayout" zoomScale="80" zoomScaleSheetLayoutView="100" zoomScalePageLayoutView="80" workbookViewId="0">
      <selection activeCell="D1" sqref="D1"/>
    </sheetView>
  </sheetViews>
  <sheetFormatPr defaultRowHeight="15" x14ac:dyDescent="0.25"/>
  <cols>
    <col min="1" max="1" width="9.85546875" customWidth="1"/>
    <col min="2" max="3" width="8.7109375"/>
    <col min="4" max="4" width="29.42578125" customWidth="1"/>
    <col min="5" max="8" width="8.7109375"/>
    <col min="9" max="9" width="15.5703125" customWidth="1"/>
    <col min="10" max="1025" width="8.7109375"/>
  </cols>
  <sheetData>
    <row r="1" spans="1:17" x14ac:dyDescent="0.25">
      <c r="D1" t="s">
        <v>157</v>
      </c>
    </row>
    <row r="3" spans="1:17" s="37" customFormat="1" ht="15.75" x14ac:dyDescent="0.25">
      <c r="A3" s="39" t="s">
        <v>0</v>
      </c>
      <c r="B3" s="39" t="s">
        <v>64</v>
      </c>
      <c r="C3" s="39"/>
      <c r="F3" s="41"/>
      <c r="G3" s="41"/>
      <c r="H3" s="41"/>
      <c r="I3" s="41"/>
      <c r="J3" s="41"/>
    </row>
    <row r="4" spans="1:17" s="37" customFormat="1" ht="15.75" x14ac:dyDescent="0.25">
      <c r="A4" s="39" t="s">
        <v>2</v>
      </c>
      <c r="B4" s="39" t="s">
        <v>70</v>
      </c>
      <c r="C4" s="39"/>
      <c r="F4" s="41"/>
      <c r="G4" s="41"/>
      <c r="H4" s="41"/>
      <c r="I4" s="41"/>
      <c r="J4" s="41"/>
    </row>
    <row r="5" spans="1:17" s="37" customFormat="1" ht="15.75" x14ac:dyDescent="0.25">
      <c r="A5" s="39" t="s">
        <v>4</v>
      </c>
      <c r="B5" s="39" t="s">
        <v>5</v>
      </c>
      <c r="C5" s="39"/>
      <c r="F5" s="41"/>
      <c r="G5" s="41"/>
      <c r="H5" s="41"/>
      <c r="I5" s="41"/>
      <c r="J5" s="41"/>
    </row>
    <row r="6" spans="1:17" s="37" customFormat="1" ht="15.75" x14ac:dyDescent="0.25">
      <c r="A6" s="39" t="s">
        <v>6</v>
      </c>
      <c r="B6" s="2" t="s">
        <v>110</v>
      </c>
      <c r="C6" s="39"/>
      <c r="F6" s="41"/>
      <c r="G6" s="41"/>
      <c r="H6" s="41"/>
      <c r="I6" s="41"/>
      <c r="J6" s="41"/>
    </row>
    <row r="7" spans="1:17" s="37" customFormat="1" x14ac:dyDescent="0.25">
      <c r="A7"/>
      <c r="B7"/>
      <c r="C7"/>
      <c r="F7" s="41"/>
      <c r="G7" s="41"/>
      <c r="H7" s="41"/>
      <c r="I7" s="41"/>
      <c r="J7" s="41"/>
    </row>
    <row r="8" spans="1:17" s="39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42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7" customFormat="1" x14ac:dyDescent="0.25">
      <c r="A10" s="8"/>
      <c r="B10" s="8">
        <v>2</v>
      </c>
      <c r="C10" s="151">
        <v>3</v>
      </c>
      <c r="D10" s="151"/>
      <c r="E10" s="8">
        <v>4</v>
      </c>
      <c r="F10" s="43">
        <v>5</v>
      </c>
      <c r="G10" s="43">
        <v>6</v>
      </c>
      <c r="H10" s="43">
        <v>7</v>
      </c>
      <c r="I10" s="43">
        <v>8</v>
      </c>
      <c r="J10" s="43">
        <v>9</v>
      </c>
      <c r="K10" s="43">
        <v>10</v>
      </c>
      <c r="L10" s="43">
        <v>11</v>
      </c>
      <c r="M10" s="43">
        <v>12</v>
      </c>
      <c r="N10" s="43">
        <v>13</v>
      </c>
      <c r="O10" s="43">
        <v>14</v>
      </c>
      <c r="P10" s="43">
        <v>15</v>
      </c>
      <c r="Q10" s="43">
        <v>16</v>
      </c>
    </row>
    <row r="11" spans="1:17" ht="31.5" customHeight="1" x14ac:dyDescent="0.25">
      <c r="A11" s="90">
        <v>436</v>
      </c>
      <c r="B11" s="145" t="s">
        <v>26</v>
      </c>
      <c r="C11" s="156" t="s">
        <v>133</v>
      </c>
      <c r="D11" s="156"/>
      <c r="E11" s="66">
        <v>150</v>
      </c>
      <c r="F11" s="19">
        <v>17.21</v>
      </c>
      <c r="G11" s="19">
        <v>4.67</v>
      </c>
      <c r="H11" s="19">
        <v>13.72</v>
      </c>
      <c r="I11" s="19">
        <v>165.63</v>
      </c>
      <c r="J11" s="19">
        <v>0.13</v>
      </c>
      <c r="K11" s="19">
        <v>5.61</v>
      </c>
      <c r="L11" s="19">
        <v>15</v>
      </c>
      <c r="M11" s="19">
        <v>0.28999999999999998</v>
      </c>
      <c r="N11" s="19">
        <v>19.440000000000001</v>
      </c>
      <c r="O11" s="19">
        <v>210.63</v>
      </c>
      <c r="P11" s="19">
        <v>41.06</v>
      </c>
      <c r="Q11" s="19">
        <v>2.52</v>
      </c>
    </row>
    <row r="12" spans="1:17" ht="22.5" customHeight="1" x14ac:dyDescent="0.25">
      <c r="A12" s="90">
        <v>458</v>
      </c>
      <c r="B12" s="145"/>
      <c r="C12" s="143" t="s">
        <v>105</v>
      </c>
      <c r="D12" s="143"/>
      <c r="E12" s="32">
        <v>70</v>
      </c>
      <c r="F12" s="31">
        <v>5.76</v>
      </c>
      <c r="G12" s="31">
        <v>3.43</v>
      </c>
      <c r="H12" s="31">
        <v>18.239999999999998</v>
      </c>
      <c r="I12" s="31">
        <v>126.25</v>
      </c>
      <c r="J12" s="31">
        <v>0.05</v>
      </c>
      <c r="K12" s="31">
        <v>0.03</v>
      </c>
      <c r="L12" s="31">
        <v>21.25</v>
      </c>
      <c r="M12" s="31">
        <v>0</v>
      </c>
      <c r="N12" s="31">
        <v>31.75</v>
      </c>
      <c r="O12" s="31">
        <v>56.38</v>
      </c>
      <c r="P12" s="31">
        <v>13.5</v>
      </c>
      <c r="Q12" s="31">
        <v>0.56000000000000005</v>
      </c>
    </row>
    <row r="13" spans="1:17" ht="22.5" customHeight="1" x14ac:dyDescent="0.25">
      <c r="A13" s="90">
        <v>943</v>
      </c>
      <c r="B13" s="145"/>
      <c r="C13" s="155" t="s">
        <v>31</v>
      </c>
      <c r="D13" s="155"/>
      <c r="E13" s="115">
        <v>200</v>
      </c>
      <c r="F13" s="115">
        <v>0.2</v>
      </c>
      <c r="G13" s="115">
        <v>0</v>
      </c>
      <c r="H13" s="115">
        <v>14</v>
      </c>
      <c r="I13" s="115">
        <v>28</v>
      </c>
      <c r="J13" s="115">
        <v>0</v>
      </c>
      <c r="K13" s="115">
        <v>0</v>
      </c>
      <c r="L13" s="115">
        <v>0</v>
      </c>
      <c r="M13" s="115">
        <v>0</v>
      </c>
      <c r="N13" s="115">
        <v>6</v>
      </c>
      <c r="O13" s="115">
        <v>0</v>
      </c>
      <c r="P13" s="115">
        <v>0</v>
      </c>
      <c r="Q13" s="115">
        <v>0.4</v>
      </c>
    </row>
    <row r="14" spans="1:17" ht="22.5" customHeight="1" x14ac:dyDescent="0.25">
      <c r="A14" s="90"/>
      <c r="B14" s="145"/>
      <c r="C14" s="144" t="s">
        <v>32</v>
      </c>
      <c r="D14" s="144"/>
      <c r="E14" s="69">
        <v>70</v>
      </c>
      <c r="F14" s="69">
        <v>5.53</v>
      </c>
      <c r="G14" s="69">
        <v>0.7</v>
      </c>
      <c r="H14" s="69">
        <v>33.81</v>
      </c>
      <c r="I14" s="69">
        <v>164.5</v>
      </c>
      <c r="J14" s="69">
        <v>0.112</v>
      </c>
      <c r="K14" s="69" t="s">
        <v>112</v>
      </c>
      <c r="L14" s="69" t="s">
        <v>112</v>
      </c>
      <c r="M14" s="69" t="s">
        <v>112</v>
      </c>
      <c r="N14" s="69">
        <v>16.100000000000001</v>
      </c>
      <c r="O14" s="69">
        <v>60.9</v>
      </c>
      <c r="P14" s="69">
        <v>23.1</v>
      </c>
      <c r="Q14" s="69">
        <v>1.4</v>
      </c>
    </row>
    <row r="15" spans="1:17" ht="22.5" customHeight="1" x14ac:dyDescent="0.25">
      <c r="A15" s="90"/>
      <c r="B15" s="145"/>
      <c r="C15" s="144" t="s">
        <v>113</v>
      </c>
      <c r="D15" s="144"/>
      <c r="E15" s="69">
        <v>40</v>
      </c>
      <c r="F15" s="69">
        <v>2.64</v>
      </c>
      <c r="G15" s="69">
        <v>0.48</v>
      </c>
      <c r="H15" s="69">
        <v>13.36</v>
      </c>
      <c r="I15" s="69">
        <v>69.599999999999994</v>
      </c>
      <c r="J15" s="69">
        <v>7.1999999999999995E-2</v>
      </c>
      <c r="K15" s="69">
        <v>0</v>
      </c>
      <c r="L15" s="69">
        <v>0</v>
      </c>
      <c r="M15" s="69">
        <v>0.56000000000000005</v>
      </c>
      <c r="N15" s="69">
        <v>14</v>
      </c>
      <c r="O15" s="69">
        <v>63.2</v>
      </c>
      <c r="P15" s="69">
        <v>18.8</v>
      </c>
      <c r="Q15" s="69">
        <v>1.56</v>
      </c>
    </row>
    <row r="16" spans="1:17" ht="24.75" customHeight="1" x14ac:dyDescent="0.25">
      <c r="A16" s="90"/>
      <c r="B16" s="145"/>
      <c r="C16" s="139" t="s">
        <v>34</v>
      </c>
      <c r="D16" s="139"/>
      <c r="E16" s="5">
        <v>530</v>
      </c>
      <c r="F16" s="14">
        <f t="shared" ref="F16:Q16" si="0">SUM(F11:F15)</f>
        <v>31.34</v>
      </c>
      <c r="G16" s="14">
        <f t="shared" si="0"/>
        <v>9.2799999999999994</v>
      </c>
      <c r="H16" s="14">
        <f t="shared" si="0"/>
        <v>93.13000000000001</v>
      </c>
      <c r="I16" s="14">
        <f t="shared" si="0"/>
        <v>553.98</v>
      </c>
      <c r="J16" s="14">
        <f t="shared" si="0"/>
        <v>0.36399999999999999</v>
      </c>
      <c r="K16" s="14">
        <f t="shared" si="0"/>
        <v>5.6400000000000006</v>
      </c>
      <c r="L16" s="14">
        <f t="shared" si="0"/>
        <v>36.25</v>
      </c>
      <c r="M16" s="14">
        <f t="shared" si="0"/>
        <v>0.85000000000000009</v>
      </c>
      <c r="N16" s="14">
        <f t="shared" si="0"/>
        <v>87.289999999999992</v>
      </c>
      <c r="O16" s="14">
        <f t="shared" si="0"/>
        <v>391.10999999999996</v>
      </c>
      <c r="P16" s="14">
        <f t="shared" si="0"/>
        <v>96.46</v>
      </c>
      <c r="Q16" s="14">
        <f t="shared" si="0"/>
        <v>6.4399999999999995</v>
      </c>
    </row>
    <row r="17" spans="1:17" ht="31.5" customHeight="1" x14ac:dyDescent="0.25">
      <c r="A17" s="90"/>
      <c r="B17" s="157" t="s">
        <v>47</v>
      </c>
      <c r="C17" s="142"/>
      <c r="D17" s="142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22.5" customHeight="1" x14ac:dyDescent="0.25">
      <c r="A18" s="90">
        <v>170</v>
      </c>
      <c r="B18" s="157"/>
      <c r="C18" s="142" t="s">
        <v>134</v>
      </c>
      <c r="D18" s="142"/>
      <c r="E18" s="16">
        <v>200</v>
      </c>
      <c r="F18" s="19">
        <v>1.45</v>
      </c>
      <c r="G18" s="19">
        <v>3.93</v>
      </c>
      <c r="H18" s="19">
        <v>100.2</v>
      </c>
      <c r="I18" s="19">
        <v>82</v>
      </c>
      <c r="J18" s="19">
        <v>0.04</v>
      </c>
      <c r="K18" s="19">
        <v>8.23</v>
      </c>
      <c r="L18" s="19">
        <v>0</v>
      </c>
      <c r="M18" s="19">
        <v>4.8</v>
      </c>
      <c r="N18" s="19">
        <v>35.5</v>
      </c>
      <c r="O18" s="19">
        <v>42.58</v>
      </c>
      <c r="P18" s="19">
        <v>21</v>
      </c>
      <c r="Q18" s="19">
        <v>0.95</v>
      </c>
    </row>
    <row r="19" spans="1:17" ht="22.5" customHeight="1" x14ac:dyDescent="0.25">
      <c r="A19" s="90">
        <v>608</v>
      </c>
      <c r="B19" s="157"/>
      <c r="C19" s="156" t="s">
        <v>46</v>
      </c>
      <c r="D19" s="156"/>
      <c r="E19" s="116">
        <v>80</v>
      </c>
      <c r="F19" s="116">
        <v>12.44</v>
      </c>
      <c r="G19" s="116">
        <v>9.24</v>
      </c>
      <c r="H19" s="116">
        <v>12.56</v>
      </c>
      <c r="I19" s="116">
        <v>183</v>
      </c>
      <c r="J19" s="29">
        <v>0.08</v>
      </c>
      <c r="K19" s="29">
        <v>0.12</v>
      </c>
      <c r="L19" s="29">
        <v>23</v>
      </c>
      <c r="M19" s="29">
        <v>0</v>
      </c>
      <c r="N19" s="29">
        <v>35</v>
      </c>
      <c r="O19" s="29">
        <v>133.1</v>
      </c>
      <c r="P19" s="29">
        <v>25.7</v>
      </c>
      <c r="Q19" s="29">
        <v>1.5</v>
      </c>
    </row>
    <row r="20" spans="1:17" ht="22.5" customHeight="1" x14ac:dyDescent="0.25">
      <c r="A20" s="90">
        <v>511</v>
      </c>
      <c r="B20" s="157"/>
      <c r="C20" s="142" t="s">
        <v>49</v>
      </c>
      <c r="D20" s="142"/>
      <c r="E20" s="16">
        <v>150</v>
      </c>
      <c r="F20" s="19">
        <v>3.75</v>
      </c>
      <c r="G20" s="19">
        <v>5.55</v>
      </c>
      <c r="H20" s="19">
        <v>39.9</v>
      </c>
      <c r="I20" s="19">
        <v>225</v>
      </c>
      <c r="J20" s="19">
        <v>0.03</v>
      </c>
      <c r="K20" s="19">
        <v>0</v>
      </c>
      <c r="L20" s="19">
        <v>27</v>
      </c>
      <c r="M20" s="19">
        <v>0</v>
      </c>
      <c r="N20" s="19">
        <v>17.100000000000001</v>
      </c>
      <c r="O20" s="19">
        <v>85.2</v>
      </c>
      <c r="P20" s="19">
        <v>27</v>
      </c>
      <c r="Q20" s="19">
        <v>1.1399999999999999</v>
      </c>
    </row>
    <row r="21" spans="1:17" ht="22.5" customHeight="1" x14ac:dyDescent="0.25">
      <c r="A21" s="90"/>
      <c r="B21" s="157"/>
      <c r="C21" s="155" t="s">
        <v>50</v>
      </c>
      <c r="D21" s="155"/>
      <c r="E21" s="33">
        <v>200</v>
      </c>
      <c r="F21" s="34">
        <v>0.8</v>
      </c>
      <c r="G21" s="35">
        <v>0</v>
      </c>
      <c r="H21" s="19">
        <v>13.5</v>
      </c>
      <c r="I21" s="19">
        <v>94</v>
      </c>
      <c r="J21" s="19">
        <v>0.02</v>
      </c>
      <c r="K21" s="19">
        <v>2</v>
      </c>
      <c r="L21" s="19">
        <v>0</v>
      </c>
      <c r="M21" s="19">
        <v>0</v>
      </c>
      <c r="N21" s="19">
        <v>42</v>
      </c>
      <c r="O21" s="19">
        <v>32</v>
      </c>
      <c r="P21" s="19">
        <v>22</v>
      </c>
      <c r="Q21" s="19">
        <v>2.2000000000000002</v>
      </c>
    </row>
    <row r="22" spans="1:17" ht="22.5" customHeight="1" x14ac:dyDescent="0.25">
      <c r="A22" s="20"/>
      <c r="B22" s="157"/>
      <c r="C22" s="144" t="s">
        <v>32</v>
      </c>
      <c r="D22" s="144"/>
      <c r="E22" s="68">
        <v>80</v>
      </c>
      <c r="F22" s="68">
        <v>6.32</v>
      </c>
      <c r="G22" s="68">
        <v>0.8</v>
      </c>
      <c r="H22" s="68">
        <v>38.64</v>
      </c>
      <c r="I22" s="68">
        <v>188</v>
      </c>
      <c r="J22" s="68">
        <v>0.128</v>
      </c>
      <c r="K22" s="68" t="s">
        <v>112</v>
      </c>
      <c r="L22" s="68" t="s">
        <v>112</v>
      </c>
      <c r="M22" s="68" t="s">
        <v>112</v>
      </c>
      <c r="N22" s="68">
        <v>18.399999999999999</v>
      </c>
      <c r="O22" s="68">
        <v>69.599999999999994</v>
      </c>
      <c r="P22" s="68">
        <v>26.4</v>
      </c>
      <c r="Q22" s="68">
        <v>1.6</v>
      </c>
    </row>
    <row r="23" spans="1:17" ht="22.5" customHeight="1" x14ac:dyDescent="0.25">
      <c r="A23" s="9"/>
      <c r="B23" s="157"/>
      <c r="C23" s="144" t="s">
        <v>113</v>
      </c>
      <c r="D23" s="144"/>
      <c r="E23" s="69">
        <v>40</v>
      </c>
      <c r="F23" s="69">
        <v>2.64</v>
      </c>
      <c r="G23" s="69">
        <v>0.48</v>
      </c>
      <c r="H23" s="69">
        <v>13.36</v>
      </c>
      <c r="I23" s="69">
        <v>69.599999999999994</v>
      </c>
      <c r="J23" s="69">
        <v>7.1999999999999995E-2</v>
      </c>
      <c r="K23" s="69">
        <v>0</v>
      </c>
      <c r="L23" s="69">
        <v>0</v>
      </c>
      <c r="M23" s="69">
        <v>0.56000000000000005</v>
      </c>
      <c r="N23" s="69">
        <v>14</v>
      </c>
      <c r="O23" s="69">
        <v>63.2</v>
      </c>
      <c r="P23" s="69">
        <v>18.8</v>
      </c>
      <c r="Q23" s="69">
        <v>1.56</v>
      </c>
    </row>
    <row r="24" spans="1:17" ht="24" customHeight="1" x14ac:dyDescent="0.25">
      <c r="A24" s="20"/>
      <c r="B24" s="157"/>
      <c r="C24" s="139" t="s">
        <v>40</v>
      </c>
      <c r="D24" s="139"/>
      <c r="E24" s="5">
        <v>750</v>
      </c>
      <c r="F24" s="22">
        <f t="shared" ref="F24:Q24" si="1">SUM(F17:F23)</f>
        <v>27.400000000000002</v>
      </c>
      <c r="G24" s="22">
        <f t="shared" si="1"/>
        <v>20</v>
      </c>
      <c r="H24" s="22">
        <f t="shared" si="1"/>
        <v>218.16000000000003</v>
      </c>
      <c r="I24" s="22">
        <f t="shared" si="1"/>
        <v>841.6</v>
      </c>
      <c r="J24" s="22">
        <f t="shared" si="1"/>
        <v>0.37</v>
      </c>
      <c r="K24" s="22">
        <f t="shared" si="1"/>
        <v>10.35</v>
      </c>
      <c r="L24" s="22">
        <f t="shared" si="1"/>
        <v>50</v>
      </c>
      <c r="M24" s="22">
        <f t="shared" si="1"/>
        <v>5.3599999999999994</v>
      </c>
      <c r="N24" s="22">
        <f t="shared" si="1"/>
        <v>162</v>
      </c>
      <c r="O24" s="22">
        <f t="shared" si="1"/>
        <v>425.68</v>
      </c>
      <c r="P24" s="22">
        <f t="shared" si="1"/>
        <v>140.9</v>
      </c>
      <c r="Q24" s="22">
        <f t="shared" si="1"/>
        <v>8.9500000000000011</v>
      </c>
    </row>
    <row r="25" spans="1:17" ht="24" customHeight="1" x14ac:dyDescent="0.25">
      <c r="A25" s="23"/>
      <c r="B25" s="140" t="s">
        <v>75</v>
      </c>
      <c r="C25" s="140"/>
      <c r="D25" s="140"/>
      <c r="E25" s="140"/>
      <c r="F25" s="6">
        <f t="shared" ref="F25:Q25" si="2">F16+F24</f>
        <v>58.74</v>
      </c>
      <c r="G25" s="6">
        <f t="shared" si="2"/>
        <v>29.28</v>
      </c>
      <c r="H25" s="6">
        <f t="shared" si="2"/>
        <v>311.29000000000002</v>
      </c>
      <c r="I25" s="6">
        <f t="shared" si="2"/>
        <v>1395.58</v>
      </c>
      <c r="J25" s="6">
        <f t="shared" si="2"/>
        <v>0.73399999999999999</v>
      </c>
      <c r="K25" s="6">
        <f t="shared" si="2"/>
        <v>15.99</v>
      </c>
      <c r="L25" s="6">
        <f t="shared" si="2"/>
        <v>86.25</v>
      </c>
      <c r="M25" s="6">
        <f t="shared" si="2"/>
        <v>6.2099999999999991</v>
      </c>
      <c r="N25" s="6">
        <f t="shared" si="2"/>
        <v>249.29</v>
      </c>
      <c r="O25" s="6">
        <f t="shared" si="2"/>
        <v>816.79</v>
      </c>
      <c r="P25" s="6">
        <f t="shared" si="2"/>
        <v>237.36</v>
      </c>
      <c r="Q25" s="6">
        <f t="shared" si="2"/>
        <v>15.39</v>
      </c>
    </row>
    <row r="34" spans="1:17" s="82" customFormat="1" ht="12" x14ac:dyDescent="0.2">
      <c r="A34" s="82" t="s">
        <v>114</v>
      </c>
    </row>
    <row r="35" spans="1:17" s="82" customFormat="1" ht="12" x14ac:dyDescent="0.2">
      <c r="A35" s="82" t="s">
        <v>115</v>
      </c>
    </row>
    <row r="36" spans="1:17" s="82" customFormat="1" ht="12" x14ac:dyDescent="0.2">
      <c r="A36" s="82" t="s">
        <v>116</v>
      </c>
    </row>
    <row r="37" spans="1:17" s="82" customFormat="1" ht="12" x14ac:dyDescent="0.2">
      <c r="A37" s="82" t="s">
        <v>117</v>
      </c>
    </row>
    <row r="38" spans="1:17" s="38" customFormat="1" hidden="1" x14ac:dyDescent="0.25"/>
    <row r="39" spans="1:17" s="38" customFormat="1" hidden="1" x14ac:dyDescent="0.25"/>
    <row r="40" spans="1:17" s="39" customFormat="1" ht="15.75" x14ac:dyDescent="0.25">
      <c r="A40" s="39" t="s">
        <v>0</v>
      </c>
      <c r="B40" s="39" t="s">
        <v>64</v>
      </c>
      <c r="F40" s="40"/>
      <c r="G40" s="40"/>
      <c r="H40" s="40"/>
      <c r="I40" s="40"/>
      <c r="J40" s="40"/>
    </row>
    <row r="41" spans="1:17" s="39" customFormat="1" ht="15.75" x14ac:dyDescent="0.25">
      <c r="A41" s="39" t="s">
        <v>2</v>
      </c>
      <c r="B41" s="39" t="s">
        <v>70</v>
      </c>
      <c r="F41" s="40"/>
      <c r="G41" s="40"/>
      <c r="H41" s="40"/>
      <c r="I41" s="40"/>
      <c r="J41" s="40"/>
    </row>
    <row r="42" spans="1:17" s="39" customFormat="1" ht="15.75" x14ac:dyDescent="0.25">
      <c r="A42" s="39" t="s">
        <v>4</v>
      </c>
      <c r="B42" s="39" t="s">
        <v>5</v>
      </c>
      <c r="F42" s="40"/>
      <c r="G42" s="40"/>
      <c r="H42" s="40"/>
      <c r="I42" s="40"/>
      <c r="J42" s="40"/>
    </row>
    <row r="43" spans="1:17" s="39" customFormat="1" ht="15.75" x14ac:dyDescent="0.25">
      <c r="A43" s="39" t="s">
        <v>6</v>
      </c>
      <c r="B43" s="2" t="s">
        <v>111</v>
      </c>
      <c r="F43" s="40"/>
      <c r="G43" s="40"/>
      <c r="H43" s="40"/>
      <c r="I43" s="40"/>
      <c r="J43" s="40"/>
    </row>
    <row r="44" spans="1:17" s="37" customFormat="1" x14ac:dyDescent="0.25">
      <c r="F44" s="41"/>
      <c r="G44" s="41"/>
      <c r="H44" s="41"/>
      <c r="I44" s="41"/>
      <c r="J44" s="41"/>
    </row>
    <row r="45" spans="1:17" s="39" customFormat="1" ht="15.75" customHeight="1" x14ac:dyDescent="0.25">
      <c r="A45" s="177" t="s">
        <v>7</v>
      </c>
      <c r="B45" s="181" t="s">
        <v>8</v>
      </c>
      <c r="C45" s="183" t="s">
        <v>9</v>
      </c>
      <c r="D45" s="184"/>
      <c r="E45" s="177" t="s">
        <v>10</v>
      </c>
      <c r="F45" s="159" t="s">
        <v>11</v>
      </c>
      <c r="G45" s="160"/>
      <c r="H45" s="161"/>
      <c r="I45" s="177" t="s">
        <v>12</v>
      </c>
      <c r="J45" s="162" t="s">
        <v>13</v>
      </c>
      <c r="K45" s="163"/>
      <c r="L45" s="163"/>
      <c r="M45" s="164"/>
      <c r="N45" s="162" t="s">
        <v>14</v>
      </c>
      <c r="O45" s="163"/>
      <c r="P45" s="163"/>
      <c r="Q45" s="164"/>
    </row>
    <row r="46" spans="1:17" ht="17.25" x14ac:dyDescent="0.3">
      <c r="A46" s="178"/>
      <c r="B46" s="182"/>
      <c r="C46" s="185"/>
      <c r="D46" s="186"/>
      <c r="E46" s="178"/>
      <c r="F46" s="75" t="s">
        <v>15</v>
      </c>
      <c r="G46" s="75" t="s">
        <v>16</v>
      </c>
      <c r="H46" s="75" t="s">
        <v>17</v>
      </c>
      <c r="I46" s="178"/>
      <c r="J46" s="42" t="s">
        <v>18</v>
      </c>
      <c r="K46" s="75" t="s">
        <v>19</v>
      </c>
      <c r="L46" s="75" t="s">
        <v>20</v>
      </c>
      <c r="M46" s="75" t="s">
        <v>21</v>
      </c>
      <c r="N46" s="75" t="s">
        <v>22</v>
      </c>
      <c r="O46" s="75" t="s">
        <v>23</v>
      </c>
      <c r="P46" s="75" t="s">
        <v>24</v>
      </c>
      <c r="Q46" s="75" t="s">
        <v>25</v>
      </c>
    </row>
    <row r="47" spans="1:17" s="38" customFormat="1" x14ac:dyDescent="0.25">
      <c r="A47" s="37"/>
      <c r="B47" s="76">
        <v>2</v>
      </c>
      <c r="C47" s="179">
        <v>3</v>
      </c>
      <c r="D47" s="180"/>
      <c r="E47" s="76">
        <v>4</v>
      </c>
      <c r="F47" s="79">
        <v>5</v>
      </c>
      <c r="G47" s="79">
        <v>6</v>
      </c>
      <c r="H47" s="79">
        <v>7</v>
      </c>
      <c r="I47" s="79">
        <v>8</v>
      </c>
      <c r="J47" s="79">
        <v>9</v>
      </c>
      <c r="K47" s="79">
        <v>10</v>
      </c>
      <c r="L47" s="79">
        <v>11</v>
      </c>
      <c r="M47" s="79">
        <v>12</v>
      </c>
      <c r="N47" s="79">
        <v>13</v>
      </c>
      <c r="O47" s="79">
        <v>14</v>
      </c>
      <c r="P47" s="79">
        <v>15</v>
      </c>
      <c r="Q47" s="79">
        <v>16</v>
      </c>
    </row>
    <row r="48" spans="1:17" ht="31.5" customHeight="1" x14ac:dyDescent="0.25">
      <c r="A48" s="90">
        <v>436</v>
      </c>
      <c r="B48" s="174" t="s">
        <v>26</v>
      </c>
      <c r="C48" s="146" t="s">
        <v>133</v>
      </c>
      <c r="D48" s="147"/>
      <c r="E48" s="77">
        <v>240</v>
      </c>
      <c r="F48" s="31">
        <v>27.53</v>
      </c>
      <c r="G48" s="31">
        <v>7.47</v>
      </c>
      <c r="H48" s="31">
        <v>21.95</v>
      </c>
      <c r="I48" s="31">
        <v>265</v>
      </c>
      <c r="J48" s="31">
        <v>0.21</v>
      </c>
      <c r="K48" s="31">
        <v>8.9700000000000006</v>
      </c>
      <c r="L48" s="31">
        <v>24</v>
      </c>
      <c r="M48" s="31">
        <v>0.46</v>
      </c>
      <c r="N48" s="31">
        <v>31.1</v>
      </c>
      <c r="O48" s="31">
        <v>337</v>
      </c>
      <c r="P48" s="31">
        <v>65.7</v>
      </c>
      <c r="Q48" s="31">
        <v>4.03</v>
      </c>
    </row>
    <row r="49" spans="1:17" ht="24" customHeight="1" x14ac:dyDescent="0.25">
      <c r="A49" s="90">
        <v>458</v>
      </c>
      <c r="B49" s="175"/>
      <c r="C49" s="143" t="s">
        <v>105</v>
      </c>
      <c r="D49" s="143"/>
      <c r="E49" s="117">
        <v>70</v>
      </c>
      <c r="F49" s="31">
        <v>5.76</v>
      </c>
      <c r="G49" s="31">
        <v>3.43</v>
      </c>
      <c r="H49" s="31">
        <v>18.239999999999998</v>
      </c>
      <c r="I49" s="31">
        <v>126.25</v>
      </c>
      <c r="J49" s="31">
        <v>0.05</v>
      </c>
      <c r="K49" s="31">
        <v>0.03</v>
      </c>
      <c r="L49" s="31">
        <v>21.25</v>
      </c>
      <c r="M49" s="31">
        <v>0</v>
      </c>
      <c r="N49" s="31">
        <v>31.75</v>
      </c>
      <c r="O49" s="31">
        <v>56.38</v>
      </c>
      <c r="P49" s="31">
        <v>13.5</v>
      </c>
      <c r="Q49" s="31">
        <v>0.56000000000000005</v>
      </c>
    </row>
    <row r="50" spans="1:17" ht="24" customHeight="1" x14ac:dyDescent="0.25">
      <c r="A50" s="90">
        <v>943</v>
      </c>
      <c r="B50" s="175"/>
      <c r="C50" s="155" t="s">
        <v>31</v>
      </c>
      <c r="D50" s="155"/>
      <c r="E50" s="118">
        <v>200</v>
      </c>
      <c r="F50" s="118">
        <v>0.2</v>
      </c>
      <c r="G50" s="118">
        <v>0</v>
      </c>
      <c r="H50" s="118">
        <v>14</v>
      </c>
      <c r="I50" s="118">
        <v>28</v>
      </c>
      <c r="J50" s="118">
        <v>0</v>
      </c>
      <c r="K50" s="118">
        <v>0</v>
      </c>
      <c r="L50" s="118">
        <v>0</v>
      </c>
      <c r="M50" s="118">
        <v>0</v>
      </c>
      <c r="N50" s="118">
        <v>6</v>
      </c>
      <c r="O50" s="118">
        <v>0</v>
      </c>
      <c r="P50" s="118">
        <v>0</v>
      </c>
      <c r="Q50" s="118">
        <v>0.4</v>
      </c>
    </row>
    <row r="51" spans="1:17" ht="22.5" customHeight="1" x14ac:dyDescent="0.25">
      <c r="A51" s="90"/>
      <c r="B51" s="175"/>
      <c r="C51" s="172" t="s">
        <v>32</v>
      </c>
      <c r="D51" s="173"/>
      <c r="E51" s="78">
        <v>100</v>
      </c>
      <c r="F51" s="78">
        <v>7.9</v>
      </c>
      <c r="G51" s="78">
        <v>1</v>
      </c>
      <c r="H51" s="78">
        <v>48.3</v>
      </c>
      <c r="I51" s="78">
        <v>235</v>
      </c>
      <c r="J51" s="78">
        <v>0.16</v>
      </c>
      <c r="K51" s="78">
        <v>0</v>
      </c>
      <c r="L51" s="78">
        <v>0</v>
      </c>
      <c r="M51" s="78">
        <v>0</v>
      </c>
      <c r="N51" s="78">
        <v>23</v>
      </c>
      <c r="O51" s="78">
        <v>87</v>
      </c>
      <c r="P51" s="78">
        <v>33</v>
      </c>
      <c r="Q51" s="78">
        <v>2</v>
      </c>
    </row>
    <row r="52" spans="1:17" ht="22.5" customHeight="1" x14ac:dyDescent="0.25">
      <c r="A52" s="90"/>
      <c r="B52" s="175"/>
      <c r="C52" s="172" t="s">
        <v>113</v>
      </c>
      <c r="D52" s="173"/>
      <c r="E52" s="78">
        <v>60</v>
      </c>
      <c r="F52" s="78">
        <v>3.96</v>
      </c>
      <c r="G52" s="78">
        <v>0.72</v>
      </c>
      <c r="H52" s="78">
        <v>20.04</v>
      </c>
      <c r="I52" s="78">
        <v>104</v>
      </c>
      <c r="J52" s="78">
        <v>0.11</v>
      </c>
      <c r="K52" s="78">
        <v>0</v>
      </c>
      <c r="L52" s="78" t="s">
        <v>112</v>
      </c>
      <c r="M52" s="78">
        <v>0.84</v>
      </c>
      <c r="N52" s="78">
        <v>21</v>
      </c>
      <c r="O52" s="78">
        <v>94.8</v>
      </c>
      <c r="P52" s="78">
        <v>28.2</v>
      </c>
      <c r="Q52" s="78">
        <v>2.34</v>
      </c>
    </row>
    <row r="53" spans="1:17" ht="23.25" customHeight="1" x14ac:dyDescent="0.25">
      <c r="A53" s="90"/>
      <c r="B53" s="176"/>
      <c r="C53" s="166" t="s">
        <v>34</v>
      </c>
      <c r="D53" s="167"/>
      <c r="E53" s="74">
        <v>670</v>
      </c>
      <c r="F53" s="74">
        <f t="shared" ref="F53:Q53" si="3">SUM(F48:F52)</f>
        <v>45.35</v>
      </c>
      <c r="G53" s="74">
        <f t="shared" si="3"/>
        <v>12.620000000000001</v>
      </c>
      <c r="H53" s="74">
        <f t="shared" si="3"/>
        <v>122.53</v>
      </c>
      <c r="I53" s="74">
        <f t="shared" si="3"/>
        <v>758.25</v>
      </c>
      <c r="J53" s="74">
        <f t="shared" si="3"/>
        <v>0.53</v>
      </c>
      <c r="K53" s="74">
        <f t="shared" si="3"/>
        <v>9</v>
      </c>
      <c r="L53" s="74">
        <f t="shared" si="3"/>
        <v>45.25</v>
      </c>
      <c r="M53" s="74">
        <f t="shared" si="3"/>
        <v>1.3</v>
      </c>
      <c r="N53" s="74">
        <f t="shared" si="3"/>
        <v>112.85</v>
      </c>
      <c r="O53" s="74">
        <f t="shared" si="3"/>
        <v>575.17999999999995</v>
      </c>
      <c r="P53" s="74">
        <f t="shared" si="3"/>
        <v>140.4</v>
      </c>
      <c r="Q53" s="74">
        <f t="shared" si="3"/>
        <v>9.33</v>
      </c>
    </row>
    <row r="54" spans="1:17" ht="33" customHeight="1" x14ac:dyDescent="0.25">
      <c r="A54" s="90"/>
      <c r="B54" s="141" t="s">
        <v>47</v>
      </c>
      <c r="C54" s="170"/>
      <c r="D54" s="171"/>
      <c r="E54" s="5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ht="22.5" customHeight="1" x14ac:dyDescent="0.25">
      <c r="A55" s="90">
        <v>170</v>
      </c>
      <c r="B55" s="169"/>
      <c r="C55" s="142" t="s">
        <v>134</v>
      </c>
      <c r="D55" s="142"/>
      <c r="E55" s="59">
        <v>200</v>
      </c>
      <c r="F55" s="19">
        <v>1.45</v>
      </c>
      <c r="G55" s="19">
        <v>3.93</v>
      </c>
      <c r="H55" s="19">
        <v>100.2</v>
      </c>
      <c r="I55" s="19">
        <v>82</v>
      </c>
      <c r="J55" s="19">
        <v>0.04</v>
      </c>
      <c r="K55" s="19">
        <v>8.23</v>
      </c>
      <c r="L55" s="19">
        <v>0</v>
      </c>
      <c r="M55" s="19">
        <v>4.8</v>
      </c>
      <c r="N55" s="19">
        <v>35.5</v>
      </c>
      <c r="O55" s="19">
        <v>42.58</v>
      </c>
      <c r="P55" s="19">
        <v>21</v>
      </c>
      <c r="Q55" s="19">
        <v>0.95</v>
      </c>
    </row>
    <row r="56" spans="1:17" ht="22.5" customHeight="1" x14ac:dyDescent="0.25">
      <c r="A56" s="90">
        <v>608</v>
      </c>
      <c r="B56" s="169"/>
      <c r="C56" s="143" t="s">
        <v>46</v>
      </c>
      <c r="D56" s="143"/>
      <c r="E56" s="119">
        <v>100</v>
      </c>
      <c r="F56" s="119">
        <v>15.55</v>
      </c>
      <c r="G56" s="119">
        <v>11.55</v>
      </c>
      <c r="H56" s="119">
        <v>15.7</v>
      </c>
      <c r="I56" s="119">
        <v>228.75</v>
      </c>
      <c r="J56" s="29">
        <v>0.1</v>
      </c>
      <c r="K56" s="29">
        <v>0.15</v>
      </c>
      <c r="L56" s="29">
        <v>28.75</v>
      </c>
      <c r="M56" s="29">
        <v>0</v>
      </c>
      <c r="N56" s="29">
        <v>43.75</v>
      </c>
      <c r="O56" s="29">
        <v>166.38</v>
      </c>
      <c r="P56" s="29">
        <v>32.130000000000003</v>
      </c>
      <c r="Q56" s="29">
        <v>1.8</v>
      </c>
    </row>
    <row r="57" spans="1:17" ht="22.5" customHeight="1" x14ac:dyDescent="0.25">
      <c r="A57" s="90" t="s">
        <v>125</v>
      </c>
      <c r="B57" s="169"/>
      <c r="C57" s="170" t="s">
        <v>49</v>
      </c>
      <c r="D57" s="171"/>
      <c r="E57" s="59">
        <v>180</v>
      </c>
      <c r="F57" s="19">
        <v>4.5</v>
      </c>
      <c r="G57" s="19">
        <v>6.66</v>
      </c>
      <c r="H57" s="19">
        <v>47.88</v>
      </c>
      <c r="I57" s="19">
        <v>270</v>
      </c>
      <c r="J57" s="19">
        <v>0.04</v>
      </c>
      <c r="K57" s="19">
        <v>0</v>
      </c>
      <c r="L57" s="19">
        <v>32.4</v>
      </c>
      <c r="M57" s="19">
        <v>0</v>
      </c>
      <c r="N57" s="19">
        <v>20.52</v>
      </c>
      <c r="O57" s="19">
        <v>102.24</v>
      </c>
      <c r="P57" s="19">
        <v>32.4</v>
      </c>
      <c r="Q57" s="19">
        <v>1.37</v>
      </c>
    </row>
    <row r="58" spans="1:17" ht="22.5" customHeight="1" x14ac:dyDescent="0.25">
      <c r="A58" s="90" t="s">
        <v>127</v>
      </c>
      <c r="B58" s="169"/>
      <c r="C58" s="155" t="s">
        <v>50</v>
      </c>
      <c r="D58" s="155"/>
      <c r="E58" s="33">
        <v>200</v>
      </c>
      <c r="F58" s="34">
        <v>0.8</v>
      </c>
      <c r="G58" s="35">
        <v>0</v>
      </c>
      <c r="H58" s="19">
        <v>13.5</v>
      </c>
      <c r="I58" s="19">
        <v>94</v>
      </c>
      <c r="J58" s="19">
        <v>0.02</v>
      </c>
      <c r="K58" s="19">
        <v>2</v>
      </c>
      <c r="L58" s="19">
        <v>0</v>
      </c>
      <c r="M58" s="19">
        <v>0</v>
      </c>
      <c r="N58" s="19">
        <v>42</v>
      </c>
      <c r="O58" s="19">
        <v>32</v>
      </c>
      <c r="P58" s="19">
        <v>22</v>
      </c>
      <c r="Q58" s="19">
        <v>2.2000000000000002</v>
      </c>
    </row>
    <row r="59" spans="1:17" ht="22.5" customHeight="1" x14ac:dyDescent="0.25">
      <c r="A59" s="78"/>
      <c r="B59" s="169"/>
      <c r="C59" s="172" t="s">
        <v>32</v>
      </c>
      <c r="D59" s="173"/>
      <c r="E59" s="78">
        <v>100</v>
      </c>
      <c r="F59" s="78">
        <v>7.9</v>
      </c>
      <c r="G59" s="78">
        <v>1</v>
      </c>
      <c r="H59" s="78">
        <v>48.3</v>
      </c>
      <c r="I59" s="78">
        <v>235</v>
      </c>
      <c r="J59" s="78">
        <v>0.16</v>
      </c>
      <c r="K59" s="78">
        <v>0</v>
      </c>
      <c r="L59" s="78">
        <v>0</v>
      </c>
      <c r="M59" s="78">
        <v>0</v>
      </c>
      <c r="N59" s="78">
        <v>23</v>
      </c>
      <c r="O59" s="78">
        <v>87</v>
      </c>
      <c r="P59" s="78">
        <v>33</v>
      </c>
      <c r="Q59" s="78">
        <v>2</v>
      </c>
    </row>
    <row r="60" spans="1:17" ht="22.5" customHeight="1" x14ac:dyDescent="0.25">
      <c r="A60" s="78"/>
      <c r="B60" s="169"/>
      <c r="C60" s="172" t="s">
        <v>113</v>
      </c>
      <c r="D60" s="173"/>
      <c r="E60" s="78">
        <v>60</v>
      </c>
      <c r="F60" s="78">
        <v>3.96</v>
      </c>
      <c r="G60" s="78">
        <v>0.72</v>
      </c>
      <c r="H60" s="78">
        <v>20.04</v>
      </c>
      <c r="I60" s="78">
        <v>104</v>
      </c>
      <c r="J60" s="78">
        <v>0.11</v>
      </c>
      <c r="K60" s="78">
        <v>0</v>
      </c>
      <c r="L60" s="78" t="s">
        <v>112</v>
      </c>
      <c r="M60" s="78">
        <v>0.84</v>
      </c>
      <c r="N60" s="78">
        <v>21</v>
      </c>
      <c r="O60" s="78">
        <v>94.8</v>
      </c>
      <c r="P60" s="78">
        <v>28.2</v>
      </c>
      <c r="Q60" s="78">
        <v>2.34</v>
      </c>
    </row>
    <row r="61" spans="1:17" ht="24" customHeight="1" x14ac:dyDescent="0.25">
      <c r="A61" s="12"/>
      <c r="B61" s="26"/>
      <c r="C61" s="166" t="s">
        <v>40</v>
      </c>
      <c r="D61" s="167"/>
      <c r="E61" s="74">
        <v>840</v>
      </c>
      <c r="F61" s="22">
        <f t="shared" ref="F61:Q61" si="4">SUM(F54:F60)</f>
        <v>34.160000000000004</v>
      </c>
      <c r="G61" s="22">
        <f t="shared" si="4"/>
        <v>23.86</v>
      </c>
      <c r="H61" s="22">
        <f t="shared" si="4"/>
        <v>245.61999999999998</v>
      </c>
      <c r="I61" s="22">
        <f t="shared" si="4"/>
        <v>1013.75</v>
      </c>
      <c r="J61" s="22">
        <f t="shared" si="4"/>
        <v>0.47</v>
      </c>
      <c r="K61" s="22">
        <f t="shared" si="4"/>
        <v>10.38</v>
      </c>
      <c r="L61" s="22">
        <f t="shared" si="4"/>
        <v>61.15</v>
      </c>
      <c r="M61" s="22">
        <f t="shared" si="4"/>
        <v>5.64</v>
      </c>
      <c r="N61" s="22">
        <f t="shared" si="4"/>
        <v>185.76999999999998</v>
      </c>
      <c r="O61" s="22">
        <f t="shared" si="4"/>
        <v>525</v>
      </c>
      <c r="P61" s="22">
        <f t="shared" si="4"/>
        <v>168.73</v>
      </c>
      <c r="Q61" s="22">
        <f t="shared" si="4"/>
        <v>10.66</v>
      </c>
    </row>
    <row r="62" spans="1:17" ht="25.5" customHeight="1" x14ac:dyDescent="0.25">
      <c r="A62" s="27"/>
      <c r="B62" s="140" t="s">
        <v>75</v>
      </c>
      <c r="C62" s="140"/>
      <c r="D62" s="140"/>
      <c r="E62" s="140"/>
      <c r="F62" s="6">
        <f t="shared" ref="F62:Q62" si="5">F53+F61</f>
        <v>79.510000000000005</v>
      </c>
      <c r="G62" s="6">
        <f t="shared" si="5"/>
        <v>36.480000000000004</v>
      </c>
      <c r="H62" s="6">
        <f t="shared" si="5"/>
        <v>368.15</v>
      </c>
      <c r="I62" s="6">
        <f t="shared" si="5"/>
        <v>1772</v>
      </c>
      <c r="J62" s="6">
        <f t="shared" si="5"/>
        <v>1</v>
      </c>
      <c r="K62" s="6">
        <f t="shared" si="5"/>
        <v>19.380000000000003</v>
      </c>
      <c r="L62" s="6">
        <f t="shared" si="5"/>
        <v>106.4</v>
      </c>
      <c r="M62" s="6">
        <f t="shared" si="5"/>
        <v>6.9399999999999995</v>
      </c>
      <c r="N62" s="6">
        <f t="shared" si="5"/>
        <v>298.62</v>
      </c>
      <c r="O62" s="6">
        <f t="shared" si="5"/>
        <v>1100.1799999999998</v>
      </c>
      <c r="P62" s="6">
        <f t="shared" si="5"/>
        <v>309.13</v>
      </c>
      <c r="Q62" s="6">
        <f t="shared" si="5"/>
        <v>19.990000000000002</v>
      </c>
    </row>
    <row r="73" spans="1:1" s="82" customFormat="1" ht="12" x14ac:dyDescent="0.2">
      <c r="A73" s="82" t="s">
        <v>114</v>
      </c>
    </row>
    <row r="74" spans="1:1" s="82" customFormat="1" ht="12" x14ac:dyDescent="0.2">
      <c r="A74" s="82" t="s">
        <v>115</v>
      </c>
    </row>
    <row r="75" spans="1:1" s="82" customFormat="1" ht="12" x14ac:dyDescent="0.2">
      <c r="A75" s="82" t="s">
        <v>116</v>
      </c>
    </row>
    <row r="76" spans="1:1" s="82" customFormat="1" ht="12" x14ac:dyDescent="0.2">
      <c r="A76" s="82" t="s">
        <v>117</v>
      </c>
    </row>
  </sheetData>
  <mergeCells count="52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6"/>
    <mergeCell ref="C11:D11"/>
    <mergeCell ref="C12:D12"/>
    <mergeCell ref="C13:D13"/>
    <mergeCell ref="C15:D15"/>
    <mergeCell ref="C16:D16"/>
    <mergeCell ref="C14:D14"/>
    <mergeCell ref="B17:B24"/>
    <mergeCell ref="C17:D17"/>
    <mergeCell ref="C18:D18"/>
    <mergeCell ref="C19:D19"/>
    <mergeCell ref="C20:D20"/>
    <mergeCell ref="C21:D21"/>
    <mergeCell ref="C23:D23"/>
    <mergeCell ref="C24:D24"/>
    <mergeCell ref="C22:D22"/>
    <mergeCell ref="B25:E25"/>
    <mergeCell ref="A45:A46"/>
    <mergeCell ref="B45:B46"/>
    <mergeCell ref="C45:D46"/>
    <mergeCell ref="E45:E46"/>
    <mergeCell ref="F45:H45"/>
    <mergeCell ref="I45:I46"/>
    <mergeCell ref="J45:M45"/>
    <mergeCell ref="N45:Q45"/>
    <mergeCell ref="C47:D47"/>
    <mergeCell ref="B48:B53"/>
    <mergeCell ref="C48:D48"/>
    <mergeCell ref="C49:D49"/>
    <mergeCell ref="C50:D50"/>
    <mergeCell ref="C52:D52"/>
    <mergeCell ref="C53:D53"/>
    <mergeCell ref="C51:D51"/>
    <mergeCell ref="C61:D61"/>
    <mergeCell ref="B62:E62"/>
    <mergeCell ref="B54:B60"/>
    <mergeCell ref="C54:D54"/>
    <mergeCell ref="C55:D55"/>
    <mergeCell ref="C56:D56"/>
    <mergeCell ref="C57:D57"/>
    <mergeCell ref="C58:D58"/>
    <mergeCell ref="C60:D60"/>
    <mergeCell ref="C59:D59"/>
  </mergeCells>
  <pageMargins left="0.70866141732283472" right="0.31496062992125984" top="0.74803149606299213" bottom="0.35651041666666666" header="0.51181102362204722" footer="0.51181102362204722"/>
  <pageSetup paperSize="9" scale="76" firstPageNumber="0" fitToHeight="2" orientation="landscape" horizontalDpi="4294967293" verticalDpi="4294967293" r:id="rId1"/>
  <headerFooter>
    <oddFooter>&amp;R10</oddFooter>
  </headerFooter>
  <rowBreaks count="1" manualBreakCount="1">
    <brk id="3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view="pageLayout" zoomScale="80" zoomScaleSheetLayoutView="100" zoomScalePageLayoutView="80" workbookViewId="0">
      <selection activeCell="J40" sqref="J40"/>
    </sheetView>
  </sheetViews>
  <sheetFormatPr defaultRowHeight="15" x14ac:dyDescent="0.25"/>
  <cols>
    <col min="1" max="1" width="12" style="47"/>
    <col min="2" max="3" width="5"/>
    <col min="4" max="6" width="9.28515625"/>
    <col min="7" max="7" width="9.42578125"/>
    <col min="8" max="12" width="9.28515625"/>
    <col min="13" max="13" width="9.42578125"/>
    <col min="14" max="15" width="9.28515625"/>
    <col min="16" max="1025" width="8.7109375"/>
  </cols>
  <sheetData>
    <row r="1" spans="1:22" x14ac:dyDescent="0.25">
      <c r="A1"/>
    </row>
    <row r="4" spans="1:22" s="3" customFormat="1" ht="18.75" x14ac:dyDescent="0.3">
      <c r="A4" s="48" t="s">
        <v>106</v>
      </c>
      <c r="B4" s="49"/>
      <c r="C4" s="49"/>
      <c r="D4" s="50"/>
      <c r="E4" s="50"/>
      <c r="F4" s="50"/>
      <c r="G4" s="50"/>
      <c r="H4" s="49"/>
    </row>
    <row r="5" spans="1:22" x14ac:dyDescent="0.25">
      <c r="A5"/>
      <c r="D5" s="4"/>
      <c r="E5" s="4"/>
      <c r="F5" s="4"/>
      <c r="G5" s="4"/>
    </row>
    <row r="6" spans="1:22" s="2" customFormat="1" ht="15.75" customHeight="1" x14ac:dyDescent="0.25">
      <c r="A6" s="193" t="s">
        <v>76</v>
      </c>
      <c r="B6" s="149" t="s">
        <v>77</v>
      </c>
      <c r="C6" s="149"/>
      <c r="D6" s="148" t="s">
        <v>11</v>
      </c>
      <c r="E6" s="148"/>
      <c r="F6" s="148"/>
      <c r="G6" s="149" t="s">
        <v>12</v>
      </c>
      <c r="H6" s="150" t="s">
        <v>13</v>
      </c>
      <c r="I6" s="150"/>
      <c r="J6" s="150"/>
      <c r="K6" s="150"/>
      <c r="L6" s="150" t="s">
        <v>14</v>
      </c>
      <c r="M6" s="150"/>
      <c r="N6" s="150"/>
      <c r="O6" s="150"/>
    </row>
    <row r="7" spans="1:22" ht="17.25" x14ac:dyDescent="0.3">
      <c r="A7" s="193"/>
      <c r="B7" s="149"/>
      <c r="C7" s="149"/>
      <c r="D7" s="6" t="s">
        <v>15</v>
      </c>
      <c r="E7" s="6" t="s">
        <v>16</v>
      </c>
      <c r="F7" s="6" t="s">
        <v>17</v>
      </c>
      <c r="G7" s="149"/>
      <c r="H7" s="7" t="s">
        <v>18</v>
      </c>
      <c r="I7" s="6" t="s">
        <v>19</v>
      </c>
      <c r="J7" s="6" t="s">
        <v>20</v>
      </c>
      <c r="K7" s="6" t="s">
        <v>21</v>
      </c>
      <c r="L7" s="6" t="s">
        <v>22</v>
      </c>
      <c r="M7" s="6" t="s">
        <v>23</v>
      </c>
      <c r="N7" s="6" t="s">
        <v>24</v>
      </c>
      <c r="O7" s="51" t="s">
        <v>25</v>
      </c>
    </row>
    <row r="8" spans="1:22" s="3" customFormat="1" ht="17.25" customHeight="1" x14ac:dyDescent="0.25">
      <c r="A8" s="52" t="s">
        <v>78</v>
      </c>
      <c r="B8" s="191" t="s">
        <v>3</v>
      </c>
      <c r="C8" s="191"/>
      <c r="D8" s="43">
        <f>день1!F27</f>
        <v>58.800000000000004</v>
      </c>
      <c r="E8" s="43">
        <f>день1!G27</f>
        <v>46.480000000000004</v>
      </c>
      <c r="F8" s="43">
        <f>день1!H27</f>
        <v>243.31</v>
      </c>
      <c r="G8" s="43">
        <f>день1!I27</f>
        <v>1515.74</v>
      </c>
      <c r="H8" s="43">
        <f>день1!J27</f>
        <v>101.34400000000001</v>
      </c>
      <c r="I8" s="43">
        <f>день1!K27</f>
        <v>68.009999999999991</v>
      </c>
      <c r="J8" s="43">
        <f>день1!L27</f>
        <v>145.26</v>
      </c>
      <c r="K8" s="43">
        <f>день1!M27</f>
        <v>4.1000000000000005</v>
      </c>
      <c r="L8" s="43">
        <f>день1!N27</f>
        <v>450.66999999999996</v>
      </c>
      <c r="M8" s="43">
        <f>день1!O27</f>
        <v>892.99</v>
      </c>
      <c r="N8" s="53">
        <f>день1!P27</f>
        <v>238.36</v>
      </c>
      <c r="O8" s="8">
        <f>день1!Q27</f>
        <v>15.719999999999999</v>
      </c>
      <c r="P8" s="54"/>
      <c r="Q8" s="54"/>
      <c r="R8" s="54"/>
      <c r="S8" s="54"/>
      <c r="T8" s="54"/>
      <c r="U8" s="54"/>
      <c r="V8" s="54"/>
    </row>
    <row r="9" spans="1:22" s="37" customFormat="1" ht="18.75" customHeight="1" x14ac:dyDescent="0.25">
      <c r="A9" s="55" t="s">
        <v>79</v>
      </c>
      <c r="B9" s="156" t="s">
        <v>3</v>
      </c>
      <c r="C9" s="156"/>
      <c r="D9" s="19">
        <v>64.239999999999995</v>
      </c>
      <c r="E9" s="19">
        <v>53.96</v>
      </c>
      <c r="F9" s="19">
        <v>212.11</v>
      </c>
      <c r="G9" s="19">
        <v>1567.86</v>
      </c>
      <c r="H9" s="19">
        <v>19.309999999999999</v>
      </c>
      <c r="I9" s="19">
        <v>58.99</v>
      </c>
      <c r="J9" s="19">
        <v>175.76</v>
      </c>
      <c r="K9" s="19">
        <v>13.61</v>
      </c>
      <c r="L9" s="19">
        <v>438.03</v>
      </c>
      <c r="M9" s="19">
        <v>847.97</v>
      </c>
      <c r="N9" s="56">
        <v>214.56</v>
      </c>
      <c r="O9" s="19">
        <v>12.04</v>
      </c>
      <c r="P9" s="57"/>
      <c r="Q9" s="57"/>
      <c r="R9" s="57"/>
      <c r="S9" s="57"/>
      <c r="T9" s="57"/>
      <c r="U9" s="57"/>
      <c r="V9" s="57"/>
    </row>
    <row r="10" spans="1:22" ht="18.75" customHeight="1" x14ac:dyDescent="0.25">
      <c r="A10" s="55" t="s">
        <v>80</v>
      </c>
      <c r="B10" s="143" t="s">
        <v>3</v>
      </c>
      <c r="C10" s="143"/>
      <c r="D10" s="19">
        <v>46.57</v>
      </c>
      <c r="E10" s="19">
        <v>55.2</v>
      </c>
      <c r="F10" s="19">
        <v>221.59</v>
      </c>
      <c r="G10" s="19">
        <v>1522.53</v>
      </c>
      <c r="H10" s="19">
        <v>2.71</v>
      </c>
      <c r="I10" s="19">
        <v>57.82</v>
      </c>
      <c r="J10" s="19">
        <v>93.51</v>
      </c>
      <c r="K10" s="19">
        <v>2.4300000000000002</v>
      </c>
      <c r="L10" s="19">
        <v>214.35</v>
      </c>
      <c r="M10" s="36">
        <v>690.35</v>
      </c>
      <c r="N10" s="56">
        <v>205.04</v>
      </c>
      <c r="O10" s="19">
        <v>10.51</v>
      </c>
      <c r="P10" s="57"/>
      <c r="Q10" s="57"/>
      <c r="R10" s="57"/>
      <c r="S10" s="57"/>
      <c r="T10" s="57"/>
      <c r="U10" s="57"/>
      <c r="V10" s="57"/>
    </row>
    <row r="11" spans="1:22" s="3" customFormat="1" ht="18" customHeight="1" x14ac:dyDescent="0.25">
      <c r="A11" s="52" t="s">
        <v>81</v>
      </c>
      <c r="B11" s="143" t="s">
        <v>3</v>
      </c>
      <c r="C11" s="143"/>
      <c r="D11" s="58">
        <v>65.430000000000007</v>
      </c>
      <c r="E11" s="58">
        <v>45.97</v>
      </c>
      <c r="F11" s="58">
        <v>198.2</v>
      </c>
      <c r="G11" s="58">
        <v>1469.74</v>
      </c>
      <c r="H11" s="13">
        <v>3.45</v>
      </c>
      <c r="I11" s="13">
        <v>79.62</v>
      </c>
      <c r="J11" s="13">
        <v>25.24</v>
      </c>
      <c r="K11" s="13">
        <v>6.73</v>
      </c>
      <c r="L11" s="13">
        <v>229.05</v>
      </c>
      <c r="M11" s="13">
        <v>637.59</v>
      </c>
      <c r="N11" s="59">
        <v>204.77</v>
      </c>
      <c r="O11" s="13">
        <v>10.199999999999999</v>
      </c>
      <c r="P11" s="54"/>
      <c r="Q11" s="54"/>
      <c r="R11" s="54"/>
      <c r="S11" s="54"/>
      <c r="T11" s="54"/>
      <c r="U11" s="54"/>
      <c r="V11" s="54"/>
    </row>
    <row r="12" spans="1:22" s="37" customFormat="1" ht="17.25" customHeight="1" x14ac:dyDescent="0.25">
      <c r="A12" s="55" t="s">
        <v>82</v>
      </c>
      <c r="B12" s="155" t="s">
        <v>3</v>
      </c>
      <c r="C12" s="155"/>
      <c r="D12" s="19">
        <v>63.86</v>
      </c>
      <c r="E12" s="19">
        <v>54.64</v>
      </c>
      <c r="F12" s="19">
        <v>272.02</v>
      </c>
      <c r="G12" s="19">
        <v>1865.48</v>
      </c>
      <c r="H12" s="13">
        <v>2.5099999999999998</v>
      </c>
      <c r="I12" s="13">
        <v>16.89</v>
      </c>
      <c r="J12" s="13">
        <v>166.98</v>
      </c>
      <c r="K12" s="13">
        <v>0.12</v>
      </c>
      <c r="L12" s="13">
        <v>497.14</v>
      </c>
      <c r="M12" s="13">
        <v>790.11</v>
      </c>
      <c r="N12" s="13">
        <v>165.02</v>
      </c>
      <c r="O12" s="13">
        <v>8.08</v>
      </c>
    </row>
    <row r="13" spans="1:22" ht="18.75" customHeight="1" x14ac:dyDescent="0.25">
      <c r="A13" s="189" t="s">
        <v>83</v>
      </c>
      <c r="B13" s="189"/>
      <c r="C13" s="189"/>
      <c r="D13" s="14">
        <f t="shared" ref="D13:O13" si="0">SUM(D8:D12)</f>
        <v>298.89999999999998</v>
      </c>
      <c r="E13" s="14">
        <f t="shared" si="0"/>
        <v>256.25</v>
      </c>
      <c r="F13" s="14">
        <f t="shared" si="0"/>
        <v>1147.23</v>
      </c>
      <c r="G13" s="14">
        <f t="shared" si="0"/>
        <v>7941.35</v>
      </c>
      <c r="H13" s="14">
        <f t="shared" si="0"/>
        <v>129.32400000000001</v>
      </c>
      <c r="I13" s="14">
        <f t="shared" si="0"/>
        <v>281.33</v>
      </c>
      <c r="J13" s="14">
        <f t="shared" si="0"/>
        <v>606.75</v>
      </c>
      <c r="K13" s="14">
        <f t="shared" si="0"/>
        <v>26.990000000000002</v>
      </c>
      <c r="L13" s="14">
        <f t="shared" si="0"/>
        <v>1829.2399999999998</v>
      </c>
      <c r="M13" s="14">
        <f t="shared" si="0"/>
        <v>3859.01</v>
      </c>
      <c r="N13" s="14">
        <f t="shared" si="0"/>
        <v>1027.75</v>
      </c>
      <c r="O13" s="14">
        <f t="shared" si="0"/>
        <v>56.55</v>
      </c>
    </row>
    <row r="14" spans="1:22" ht="18.75" customHeight="1" x14ac:dyDescent="0.25">
      <c r="A14" s="190" t="s">
        <v>84</v>
      </c>
      <c r="B14" s="190"/>
      <c r="C14" s="190"/>
      <c r="D14" s="14">
        <f t="shared" ref="D14:O14" si="1">SUM(D8:D12)/5</f>
        <v>59.779999999999994</v>
      </c>
      <c r="E14" s="14">
        <f t="shared" si="1"/>
        <v>51.25</v>
      </c>
      <c r="F14" s="14">
        <f t="shared" si="1"/>
        <v>229.446</v>
      </c>
      <c r="G14" s="14">
        <f t="shared" si="1"/>
        <v>1588.27</v>
      </c>
      <c r="H14" s="14">
        <f t="shared" si="1"/>
        <v>25.864800000000002</v>
      </c>
      <c r="I14" s="14">
        <f t="shared" si="1"/>
        <v>56.265999999999998</v>
      </c>
      <c r="J14" s="14">
        <f t="shared" si="1"/>
        <v>121.35</v>
      </c>
      <c r="K14" s="14">
        <f t="shared" si="1"/>
        <v>5.3980000000000006</v>
      </c>
      <c r="L14" s="14">
        <f t="shared" si="1"/>
        <v>365.84799999999996</v>
      </c>
      <c r="M14" s="14">
        <f t="shared" si="1"/>
        <v>771.80200000000002</v>
      </c>
      <c r="N14" s="14">
        <f t="shared" si="1"/>
        <v>205.55</v>
      </c>
      <c r="O14" s="14">
        <f t="shared" si="1"/>
        <v>11.309999999999999</v>
      </c>
    </row>
    <row r="15" spans="1:22" ht="15.75" customHeight="1" x14ac:dyDescent="0.25">
      <c r="A15" s="55" t="s">
        <v>85</v>
      </c>
      <c r="B15" s="142" t="s">
        <v>70</v>
      </c>
      <c r="C15" s="142"/>
      <c r="D15" s="19">
        <v>45.34</v>
      </c>
      <c r="E15" s="19">
        <v>36.74</v>
      </c>
      <c r="F15" s="19">
        <v>174.23</v>
      </c>
      <c r="G15" s="19">
        <v>1161.25</v>
      </c>
      <c r="H15" s="19">
        <v>2.5299999999999998</v>
      </c>
      <c r="I15" s="19">
        <v>33.79</v>
      </c>
      <c r="J15" s="19">
        <v>83.98</v>
      </c>
      <c r="K15" s="19">
        <v>2.46</v>
      </c>
      <c r="L15" s="19">
        <v>319.82</v>
      </c>
      <c r="M15" s="19">
        <v>559.41999999999996</v>
      </c>
      <c r="N15" s="19">
        <v>171.97</v>
      </c>
      <c r="O15" s="19">
        <v>13.49</v>
      </c>
    </row>
    <row r="16" spans="1:22" ht="15.75" customHeight="1" x14ac:dyDescent="0.25">
      <c r="A16" s="55" t="s">
        <v>86</v>
      </c>
      <c r="B16" s="158" t="s">
        <v>70</v>
      </c>
      <c r="C16" s="158"/>
      <c r="D16" s="19">
        <v>45.08</v>
      </c>
      <c r="E16" s="19">
        <v>54.24</v>
      </c>
      <c r="F16" s="19">
        <v>209.68</v>
      </c>
      <c r="G16" s="19">
        <v>1387.62</v>
      </c>
      <c r="H16" s="19">
        <v>2.82</v>
      </c>
      <c r="I16" s="19">
        <v>99.85</v>
      </c>
      <c r="J16" s="19">
        <v>81.709999999999994</v>
      </c>
      <c r="K16" s="19">
        <v>2.08</v>
      </c>
      <c r="L16" s="19">
        <v>225.8</v>
      </c>
      <c r="M16" s="19">
        <v>589.73</v>
      </c>
      <c r="N16" s="19">
        <v>152.82</v>
      </c>
      <c r="O16" s="19">
        <v>7.84</v>
      </c>
    </row>
    <row r="17" spans="1:15" ht="15.75" customHeight="1" x14ac:dyDescent="0.25">
      <c r="A17" s="55" t="s">
        <v>87</v>
      </c>
      <c r="B17" s="142" t="s">
        <v>70</v>
      </c>
      <c r="C17" s="142"/>
      <c r="D17" s="31">
        <v>62.33</v>
      </c>
      <c r="E17" s="31">
        <v>61.53</v>
      </c>
      <c r="F17" s="31">
        <v>282.74</v>
      </c>
      <c r="G17" s="31">
        <v>1602.12</v>
      </c>
      <c r="H17" s="31">
        <v>2.73</v>
      </c>
      <c r="I17" s="31">
        <v>32.909999999999997</v>
      </c>
      <c r="J17" s="31">
        <v>129.54</v>
      </c>
      <c r="K17" s="31">
        <v>5.09</v>
      </c>
      <c r="L17" s="31">
        <v>528.58000000000004</v>
      </c>
      <c r="M17" s="31">
        <v>999.73</v>
      </c>
      <c r="N17" s="31">
        <v>254.4</v>
      </c>
      <c r="O17" s="31">
        <v>48.07</v>
      </c>
    </row>
    <row r="18" spans="1:15" ht="15.75" customHeight="1" x14ac:dyDescent="0.25">
      <c r="A18" s="55" t="s">
        <v>88</v>
      </c>
      <c r="B18" s="155" t="s">
        <v>70</v>
      </c>
      <c r="C18" s="155"/>
      <c r="D18" s="13">
        <v>51.94</v>
      </c>
      <c r="E18" s="13">
        <v>40.78</v>
      </c>
      <c r="F18" s="13">
        <v>244.93</v>
      </c>
      <c r="G18" s="13">
        <v>1613.02</v>
      </c>
      <c r="H18" s="13">
        <v>3.31</v>
      </c>
      <c r="I18" s="13">
        <v>49.6</v>
      </c>
      <c r="J18" s="13">
        <v>25.24</v>
      </c>
      <c r="K18" s="13">
        <v>1.91</v>
      </c>
      <c r="L18" s="13">
        <v>159.13999999999999</v>
      </c>
      <c r="M18" s="13">
        <v>488.58</v>
      </c>
      <c r="N18" s="13">
        <v>144.03</v>
      </c>
      <c r="O18" s="13">
        <v>8.01</v>
      </c>
    </row>
    <row r="19" spans="1:15" ht="15.75" x14ac:dyDescent="0.25">
      <c r="A19" s="55" t="s">
        <v>89</v>
      </c>
      <c r="B19" s="144" t="s">
        <v>70</v>
      </c>
      <c r="C19" s="144"/>
      <c r="D19" s="21">
        <v>55.62</v>
      </c>
      <c r="E19" s="21">
        <v>58.89</v>
      </c>
      <c r="F19" s="21">
        <v>231.7</v>
      </c>
      <c r="G19" s="21">
        <v>1566.25</v>
      </c>
      <c r="H19" s="21">
        <v>3.27</v>
      </c>
      <c r="I19" s="21">
        <v>57.15</v>
      </c>
      <c r="J19" s="21">
        <v>128.41999999999999</v>
      </c>
      <c r="K19" s="21">
        <v>0.83</v>
      </c>
      <c r="L19" s="21">
        <v>205.08</v>
      </c>
      <c r="M19" s="21">
        <v>635.85</v>
      </c>
      <c r="N19" s="21">
        <v>169.16</v>
      </c>
      <c r="O19" s="15">
        <v>9.3800000000000008</v>
      </c>
    </row>
    <row r="20" spans="1:15" ht="18.75" customHeight="1" x14ac:dyDescent="0.25">
      <c r="A20" s="189" t="s">
        <v>83</v>
      </c>
      <c r="B20" s="189"/>
      <c r="C20" s="189"/>
      <c r="D20" s="14">
        <f t="shared" ref="D20:O20" si="2">SUM(D15:D19)</f>
        <v>260.31</v>
      </c>
      <c r="E20" s="14">
        <f t="shared" si="2"/>
        <v>252.18</v>
      </c>
      <c r="F20" s="14">
        <f t="shared" si="2"/>
        <v>1143.28</v>
      </c>
      <c r="G20" s="14">
        <f t="shared" si="2"/>
        <v>7330.26</v>
      </c>
      <c r="H20" s="14">
        <f t="shared" si="2"/>
        <v>14.66</v>
      </c>
      <c r="I20" s="14">
        <f t="shared" si="2"/>
        <v>273.29999999999995</v>
      </c>
      <c r="J20" s="14">
        <f t="shared" si="2"/>
        <v>448.89</v>
      </c>
      <c r="K20" s="14">
        <f t="shared" si="2"/>
        <v>12.37</v>
      </c>
      <c r="L20" s="14">
        <f t="shared" si="2"/>
        <v>1438.42</v>
      </c>
      <c r="M20" s="14">
        <f t="shared" si="2"/>
        <v>3273.31</v>
      </c>
      <c r="N20" s="14">
        <f t="shared" si="2"/>
        <v>892.37999999999988</v>
      </c>
      <c r="O20" s="14">
        <f t="shared" si="2"/>
        <v>86.79</v>
      </c>
    </row>
    <row r="21" spans="1:15" ht="18.75" customHeight="1" x14ac:dyDescent="0.25">
      <c r="A21" s="190" t="s">
        <v>84</v>
      </c>
      <c r="B21" s="190"/>
      <c r="C21" s="190"/>
      <c r="D21" s="14">
        <f t="shared" ref="D21:O21" si="3">SUM(D15:D19)/5</f>
        <v>52.061999999999998</v>
      </c>
      <c r="E21" s="14">
        <f t="shared" si="3"/>
        <v>50.436</v>
      </c>
      <c r="F21" s="14">
        <f t="shared" si="3"/>
        <v>228.65600000000001</v>
      </c>
      <c r="G21" s="14">
        <f t="shared" si="3"/>
        <v>1466.0520000000001</v>
      </c>
      <c r="H21" s="14">
        <f t="shared" si="3"/>
        <v>2.9319999999999999</v>
      </c>
      <c r="I21" s="14">
        <f t="shared" si="3"/>
        <v>54.659999999999989</v>
      </c>
      <c r="J21" s="14">
        <f t="shared" si="3"/>
        <v>89.777999999999992</v>
      </c>
      <c r="K21" s="14">
        <f t="shared" si="3"/>
        <v>2.4739999999999998</v>
      </c>
      <c r="L21" s="14">
        <f t="shared" si="3"/>
        <v>287.68400000000003</v>
      </c>
      <c r="M21" s="14">
        <f t="shared" si="3"/>
        <v>654.66200000000003</v>
      </c>
      <c r="N21" s="14">
        <f t="shared" si="3"/>
        <v>178.47599999999997</v>
      </c>
      <c r="O21" s="14">
        <f t="shared" si="3"/>
        <v>17.358000000000001</v>
      </c>
    </row>
    <row r="22" spans="1:15" ht="21.75" customHeight="1" x14ac:dyDescent="0.25">
      <c r="A22" s="190" t="s">
        <v>90</v>
      </c>
      <c r="B22" s="190"/>
      <c r="C22" s="190"/>
      <c r="D22" s="51">
        <f t="shared" ref="D22:O22" si="4">D13+D20</f>
        <v>559.21</v>
      </c>
      <c r="E22" s="51">
        <f t="shared" si="4"/>
        <v>508.43</v>
      </c>
      <c r="F22" s="51">
        <f t="shared" si="4"/>
        <v>2290.5100000000002</v>
      </c>
      <c r="G22" s="51">
        <f t="shared" si="4"/>
        <v>15271.61</v>
      </c>
      <c r="H22" s="51">
        <f t="shared" si="4"/>
        <v>143.98400000000001</v>
      </c>
      <c r="I22" s="51">
        <f t="shared" si="4"/>
        <v>554.62999999999988</v>
      </c>
      <c r="J22" s="51">
        <f t="shared" si="4"/>
        <v>1055.6399999999999</v>
      </c>
      <c r="K22" s="51">
        <f t="shared" si="4"/>
        <v>39.36</v>
      </c>
      <c r="L22" s="51">
        <f t="shared" si="4"/>
        <v>3267.66</v>
      </c>
      <c r="M22" s="51">
        <f t="shared" si="4"/>
        <v>7132.32</v>
      </c>
      <c r="N22" s="51">
        <f t="shared" si="4"/>
        <v>1920.1299999999999</v>
      </c>
      <c r="O22" s="51">
        <f t="shared" si="4"/>
        <v>143.34</v>
      </c>
    </row>
    <row r="23" spans="1:15" s="38" customFormat="1" ht="15.75" x14ac:dyDescent="0.25">
      <c r="A23" s="189" t="s">
        <v>91</v>
      </c>
      <c r="B23" s="189"/>
      <c r="C23" s="189"/>
      <c r="D23" s="5">
        <f t="shared" ref="D23:O23" si="5">(D14+D21)/2</f>
        <v>55.920999999999992</v>
      </c>
      <c r="E23" s="5">
        <f t="shared" si="5"/>
        <v>50.843000000000004</v>
      </c>
      <c r="F23" s="5">
        <f t="shared" si="5"/>
        <v>229.05099999999999</v>
      </c>
      <c r="G23" s="5">
        <f t="shared" si="5"/>
        <v>1527.1610000000001</v>
      </c>
      <c r="H23" s="5">
        <f t="shared" si="5"/>
        <v>14.398400000000001</v>
      </c>
      <c r="I23" s="5">
        <f t="shared" si="5"/>
        <v>55.462999999999994</v>
      </c>
      <c r="J23" s="5">
        <f t="shared" si="5"/>
        <v>105.56399999999999</v>
      </c>
      <c r="K23" s="5">
        <f t="shared" si="5"/>
        <v>3.9359999999999999</v>
      </c>
      <c r="L23" s="5">
        <f t="shared" si="5"/>
        <v>326.76599999999996</v>
      </c>
      <c r="M23" s="5">
        <f t="shared" si="5"/>
        <v>713.23199999999997</v>
      </c>
      <c r="N23" s="5">
        <f t="shared" si="5"/>
        <v>192.01299999999998</v>
      </c>
      <c r="O23" s="5">
        <f t="shared" si="5"/>
        <v>14.334</v>
      </c>
    </row>
    <row r="24" spans="1:15" s="38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</row>
    <row r="25" spans="1:15" s="3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</row>
    <row r="26" spans="1:15" s="60" customFormat="1" x14ac:dyDescent="0.25"/>
    <row r="27" spans="1:15" s="60" customFormat="1" x14ac:dyDescent="0.25"/>
    <row r="28" spans="1:15" s="60" customFormat="1" x14ac:dyDescent="0.25"/>
    <row r="29" spans="1:15" s="60" customFormat="1" ht="64.5" customHeight="1" x14ac:dyDescent="0.25"/>
    <row r="30" spans="1:15" s="60" customFormat="1" ht="49.5" hidden="1" customHeight="1" x14ac:dyDescent="0.25"/>
    <row r="31" spans="1:15" s="37" customFormat="1" ht="18.75" x14ac:dyDescent="0.3">
      <c r="A31" s="61" t="s">
        <v>107</v>
      </c>
      <c r="B31" s="62"/>
      <c r="C31" s="62"/>
      <c r="D31" s="63"/>
      <c r="E31" s="63"/>
      <c r="F31" s="63"/>
      <c r="G31" s="63"/>
      <c r="H31" s="62"/>
    </row>
    <row r="32" spans="1:15" x14ac:dyDescent="0.25">
      <c r="A32"/>
      <c r="D32" s="41"/>
      <c r="E32" s="41"/>
      <c r="F32" s="41"/>
      <c r="G32" s="41"/>
    </row>
    <row r="33" spans="1:22" s="39" customFormat="1" ht="15.75" customHeight="1" x14ac:dyDescent="0.25">
      <c r="A33" s="192" t="s">
        <v>76</v>
      </c>
      <c r="B33" s="149" t="s">
        <v>77</v>
      </c>
      <c r="C33" s="149"/>
      <c r="D33" s="148" t="s">
        <v>11</v>
      </c>
      <c r="E33" s="148"/>
      <c r="F33" s="148"/>
      <c r="G33" s="149" t="s">
        <v>12</v>
      </c>
      <c r="H33" s="150" t="s">
        <v>13</v>
      </c>
      <c r="I33" s="150"/>
      <c r="J33" s="150"/>
      <c r="K33" s="150"/>
      <c r="L33" s="150" t="s">
        <v>14</v>
      </c>
      <c r="M33" s="150"/>
      <c r="N33" s="150"/>
      <c r="O33" s="150"/>
    </row>
    <row r="34" spans="1:22" ht="17.25" x14ac:dyDescent="0.3">
      <c r="A34" s="192"/>
      <c r="B34" s="149"/>
      <c r="C34" s="149"/>
      <c r="D34" s="6" t="s">
        <v>15</v>
      </c>
      <c r="E34" s="6" t="s">
        <v>16</v>
      </c>
      <c r="F34" s="6" t="s">
        <v>17</v>
      </c>
      <c r="G34" s="149"/>
      <c r="H34" s="42" t="s">
        <v>18</v>
      </c>
      <c r="I34" s="6" t="s">
        <v>19</v>
      </c>
      <c r="J34" s="6" t="s">
        <v>20</v>
      </c>
      <c r="K34" s="6" t="s">
        <v>21</v>
      </c>
      <c r="L34" s="6" t="s">
        <v>22</v>
      </c>
      <c r="M34" s="6" t="s">
        <v>23</v>
      </c>
      <c r="N34" s="6" t="s">
        <v>24</v>
      </c>
      <c r="O34" s="51" t="s">
        <v>25</v>
      </c>
    </row>
    <row r="35" spans="1:22" s="37" customFormat="1" ht="17.25" customHeight="1" x14ac:dyDescent="0.25">
      <c r="A35" s="55" t="s">
        <v>78</v>
      </c>
      <c r="B35" s="191" t="s">
        <v>3</v>
      </c>
      <c r="C35" s="191"/>
      <c r="D35" s="43">
        <v>42.47</v>
      </c>
      <c r="E35" s="43">
        <v>56.66</v>
      </c>
      <c r="F35" s="43">
        <v>208.04</v>
      </c>
      <c r="G35" s="43">
        <v>1469.58</v>
      </c>
      <c r="H35" s="43">
        <v>1.165</v>
      </c>
      <c r="I35" s="43">
        <v>46.22</v>
      </c>
      <c r="J35" s="43">
        <v>113.004</v>
      </c>
      <c r="K35" s="43">
        <v>36.36</v>
      </c>
      <c r="L35" s="43">
        <v>354.92</v>
      </c>
      <c r="M35" s="43">
        <v>499.17</v>
      </c>
      <c r="N35" s="53">
        <v>127.35</v>
      </c>
      <c r="O35" s="8">
        <v>41.631</v>
      </c>
      <c r="P35" s="57"/>
      <c r="Q35" s="57"/>
      <c r="R35" s="57"/>
      <c r="S35" s="57"/>
      <c r="T35" s="57"/>
      <c r="U35" s="57"/>
      <c r="V35" s="57"/>
    </row>
    <row r="36" spans="1:22" ht="18.75" customHeight="1" x14ac:dyDescent="0.25">
      <c r="A36" s="55" t="s">
        <v>79</v>
      </c>
      <c r="B36" s="156" t="s">
        <v>3</v>
      </c>
      <c r="C36" s="156"/>
      <c r="D36" s="19">
        <v>69.92</v>
      </c>
      <c r="E36" s="19">
        <v>62.08</v>
      </c>
      <c r="F36" s="19">
        <v>227.34</v>
      </c>
      <c r="G36" s="19">
        <v>1721.51</v>
      </c>
      <c r="H36" s="19">
        <v>23.39</v>
      </c>
      <c r="I36" s="19">
        <v>66.66</v>
      </c>
      <c r="J36" s="19">
        <v>196.69</v>
      </c>
      <c r="K36" s="19">
        <v>16.989999999999998</v>
      </c>
      <c r="L36" s="19">
        <v>469.2</v>
      </c>
      <c r="M36" s="19">
        <v>921.91</v>
      </c>
      <c r="N36" s="56">
        <v>241.7</v>
      </c>
      <c r="O36" s="19">
        <v>13.05</v>
      </c>
      <c r="P36" s="57"/>
      <c r="Q36" s="57"/>
      <c r="R36" s="57"/>
      <c r="S36" s="57"/>
      <c r="T36" s="57"/>
      <c r="U36" s="57"/>
      <c r="V36" s="57"/>
    </row>
    <row r="37" spans="1:22" ht="18.75" customHeight="1" x14ac:dyDescent="0.25">
      <c r="A37" s="55" t="s">
        <v>80</v>
      </c>
      <c r="B37" s="143" t="s">
        <v>3</v>
      </c>
      <c r="C37" s="143"/>
      <c r="D37" s="19">
        <v>56.3</v>
      </c>
      <c r="E37" s="19">
        <v>68.930000000000007</v>
      </c>
      <c r="F37" s="19">
        <v>254.55</v>
      </c>
      <c r="G37" s="19">
        <v>1802.4</v>
      </c>
      <c r="H37" s="19">
        <v>2.89</v>
      </c>
      <c r="I37" s="19">
        <v>73.89</v>
      </c>
      <c r="J37" s="19">
        <v>118.16</v>
      </c>
      <c r="K37" s="19">
        <v>2.5499999999999998</v>
      </c>
      <c r="L37" s="19">
        <v>255.16</v>
      </c>
      <c r="M37" s="36">
        <v>849.95</v>
      </c>
      <c r="N37" s="56">
        <v>252.81</v>
      </c>
      <c r="O37" s="19">
        <v>12.49</v>
      </c>
      <c r="P37" s="57"/>
      <c r="Q37" s="57"/>
      <c r="R37" s="57"/>
      <c r="S37" s="57"/>
      <c r="T37" s="57"/>
      <c r="U37" s="57"/>
      <c r="V37" s="57"/>
    </row>
    <row r="38" spans="1:22" ht="18" customHeight="1" x14ac:dyDescent="0.25">
      <c r="A38" s="55" t="s">
        <v>81</v>
      </c>
      <c r="B38" s="143" t="s">
        <v>3</v>
      </c>
      <c r="C38" s="143"/>
      <c r="D38" s="58">
        <v>76.930000000000007</v>
      </c>
      <c r="E38" s="58">
        <v>54.49</v>
      </c>
      <c r="F38" s="58">
        <v>219.75</v>
      </c>
      <c r="G38" s="58">
        <v>1694.77</v>
      </c>
      <c r="H38" s="13">
        <v>3.63</v>
      </c>
      <c r="I38" s="13">
        <v>81.95</v>
      </c>
      <c r="J38" s="13">
        <v>28.04</v>
      </c>
      <c r="K38" s="13">
        <v>6.78</v>
      </c>
      <c r="L38" s="13">
        <v>263.3</v>
      </c>
      <c r="M38" s="13">
        <v>771.46</v>
      </c>
      <c r="N38" s="59">
        <v>233.67</v>
      </c>
      <c r="O38" s="13">
        <v>11.98</v>
      </c>
      <c r="P38" s="57"/>
      <c r="Q38" s="57"/>
      <c r="R38" s="57"/>
      <c r="S38" s="57"/>
      <c r="T38" s="57"/>
      <c r="U38" s="57"/>
      <c r="V38" s="57"/>
    </row>
    <row r="39" spans="1:22" ht="17.25" customHeight="1" x14ac:dyDescent="0.25">
      <c r="A39" s="55" t="s">
        <v>82</v>
      </c>
      <c r="B39" s="155" t="s">
        <v>3</v>
      </c>
      <c r="C39" s="155"/>
      <c r="D39" s="19">
        <v>74.599999999999994</v>
      </c>
      <c r="E39" s="19">
        <v>65.489999999999995</v>
      </c>
      <c r="F39" s="19">
        <v>296.5</v>
      </c>
      <c r="G39" s="19">
        <v>2104.1</v>
      </c>
      <c r="H39" s="13">
        <v>2.6</v>
      </c>
      <c r="I39" s="13">
        <v>21.86</v>
      </c>
      <c r="J39" s="13">
        <v>191.12</v>
      </c>
      <c r="K39" s="13">
        <v>0.15</v>
      </c>
      <c r="L39" s="13">
        <v>515.28</v>
      </c>
      <c r="M39" s="13">
        <v>927.55</v>
      </c>
      <c r="N39" s="13">
        <v>202.11</v>
      </c>
      <c r="O39" s="13">
        <v>9.7200000000000006</v>
      </c>
    </row>
    <row r="40" spans="1:22" ht="18.75" customHeight="1" x14ac:dyDescent="0.25">
      <c r="A40" s="189" t="s">
        <v>83</v>
      </c>
      <c r="B40" s="189"/>
      <c r="C40" s="189"/>
      <c r="D40" s="14">
        <f t="shared" ref="D40:O40" si="6">SUM(D35:D39)</f>
        <v>320.22000000000003</v>
      </c>
      <c r="E40" s="14">
        <f t="shared" si="6"/>
        <v>307.65000000000003</v>
      </c>
      <c r="F40" s="14">
        <f t="shared" si="6"/>
        <v>1206.18</v>
      </c>
      <c r="G40" s="14">
        <f t="shared" si="6"/>
        <v>8792.36</v>
      </c>
      <c r="H40" s="14">
        <f t="shared" si="6"/>
        <v>33.674999999999997</v>
      </c>
      <c r="I40" s="14">
        <f t="shared" si="6"/>
        <v>290.58</v>
      </c>
      <c r="J40" s="14">
        <f t="shared" si="6"/>
        <v>647.01400000000012</v>
      </c>
      <c r="K40" s="14">
        <f t="shared" si="6"/>
        <v>62.829999999999991</v>
      </c>
      <c r="L40" s="14">
        <f t="shared" si="6"/>
        <v>1857.86</v>
      </c>
      <c r="M40" s="14">
        <f t="shared" si="6"/>
        <v>3970.04</v>
      </c>
      <c r="N40" s="14">
        <f t="shared" si="6"/>
        <v>1057.6399999999999</v>
      </c>
      <c r="O40" s="14">
        <f t="shared" si="6"/>
        <v>88.870999999999995</v>
      </c>
    </row>
    <row r="41" spans="1:22" ht="18.75" customHeight="1" x14ac:dyDescent="0.25">
      <c r="A41" s="190" t="s">
        <v>84</v>
      </c>
      <c r="B41" s="190"/>
      <c r="C41" s="190"/>
      <c r="D41" s="14">
        <f t="shared" ref="D41:O41" si="7">SUM(D35:D39)/5</f>
        <v>64.044000000000011</v>
      </c>
      <c r="E41" s="14">
        <f t="shared" si="7"/>
        <v>61.530000000000008</v>
      </c>
      <c r="F41" s="14">
        <f t="shared" si="7"/>
        <v>241.23600000000002</v>
      </c>
      <c r="G41" s="14">
        <f t="shared" si="7"/>
        <v>1758.4720000000002</v>
      </c>
      <c r="H41" s="14">
        <f t="shared" si="7"/>
        <v>6.7349999999999994</v>
      </c>
      <c r="I41" s="14">
        <f t="shared" si="7"/>
        <v>58.116</v>
      </c>
      <c r="J41" s="14">
        <f t="shared" si="7"/>
        <v>129.40280000000001</v>
      </c>
      <c r="K41" s="14">
        <f t="shared" si="7"/>
        <v>12.565999999999999</v>
      </c>
      <c r="L41" s="14">
        <f t="shared" si="7"/>
        <v>371.572</v>
      </c>
      <c r="M41" s="14">
        <f t="shared" si="7"/>
        <v>794.00800000000004</v>
      </c>
      <c r="N41" s="14">
        <f t="shared" si="7"/>
        <v>211.52799999999996</v>
      </c>
      <c r="O41" s="14">
        <f t="shared" si="7"/>
        <v>17.7742</v>
      </c>
    </row>
    <row r="42" spans="1:22" ht="15" customHeight="1" x14ac:dyDescent="0.25">
      <c r="A42" s="55" t="s">
        <v>85</v>
      </c>
      <c r="B42" s="142" t="s">
        <v>70</v>
      </c>
      <c r="C42" s="142"/>
      <c r="D42" s="19">
        <v>55.21</v>
      </c>
      <c r="E42" s="19">
        <v>44.19</v>
      </c>
      <c r="F42" s="19">
        <v>194.43</v>
      </c>
      <c r="G42" s="19">
        <v>1336.8</v>
      </c>
      <c r="H42" s="19">
        <v>2.65</v>
      </c>
      <c r="I42" s="19">
        <v>37.33</v>
      </c>
      <c r="J42" s="19">
        <v>94.63</v>
      </c>
      <c r="K42" s="19">
        <v>2.59</v>
      </c>
      <c r="L42" s="19">
        <v>379.82</v>
      </c>
      <c r="M42" s="19">
        <v>671.36</v>
      </c>
      <c r="N42" s="19">
        <v>200.48</v>
      </c>
      <c r="O42" s="19">
        <v>14.45</v>
      </c>
    </row>
    <row r="43" spans="1:22" s="3" customFormat="1" ht="15.75" customHeight="1" x14ac:dyDescent="0.25">
      <c r="A43" s="52" t="s">
        <v>86</v>
      </c>
      <c r="B43" s="158" t="s">
        <v>70</v>
      </c>
      <c r="C43" s="158"/>
      <c r="D43" s="18">
        <v>53</v>
      </c>
      <c r="E43" s="18">
        <v>65.180000000000007</v>
      </c>
      <c r="F43" s="18">
        <v>235.76</v>
      </c>
      <c r="G43" s="18">
        <v>1606.43</v>
      </c>
      <c r="H43" s="18">
        <v>2.97</v>
      </c>
      <c r="I43" s="18">
        <v>114.02</v>
      </c>
      <c r="J43" s="18">
        <v>103.32</v>
      </c>
      <c r="K43" s="19">
        <v>2.11</v>
      </c>
      <c r="L43" s="18">
        <v>262.08</v>
      </c>
      <c r="M43" s="18">
        <v>720.73</v>
      </c>
      <c r="N43" s="18">
        <v>184.82</v>
      </c>
      <c r="O43" s="18">
        <v>9.36</v>
      </c>
    </row>
    <row r="44" spans="1:22" ht="15.75" customHeight="1" x14ac:dyDescent="0.25">
      <c r="A44" s="52" t="s">
        <v>87</v>
      </c>
      <c r="B44" s="142" t="s">
        <v>70</v>
      </c>
      <c r="C44" s="142"/>
      <c r="D44" s="64">
        <v>76.8</v>
      </c>
      <c r="E44" s="64">
        <v>74.48</v>
      </c>
      <c r="F44" s="64">
        <v>301.99</v>
      </c>
      <c r="G44" s="64">
        <v>1853.44</v>
      </c>
      <c r="H44" s="64">
        <v>2.83</v>
      </c>
      <c r="I44" s="64">
        <v>46.37</v>
      </c>
      <c r="J44" s="64">
        <v>138.54</v>
      </c>
      <c r="K44" s="31">
        <v>9.66</v>
      </c>
      <c r="L44" s="64">
        <v>578.77</v>
      </c>
      <c r="M44" s="64">
        <v>1198.05</v>
      </c>
      <c r="N44" s="64">
        <v>304.62</v>
      </c>
      <c r="O44" s="64">
        <v>51.32</v>
      </c>
    </row>
    <row r="45" spans="1:22" ht="15.75" customHeight="1" x14ac:dyDescent="0.25">
      <c r="A45" s="52" t="s">
        <v>88</v>
      </c>
      <c r="B45" s="155" t="s">
        <v>70</v>
      </c>
      <c r="C45" s="155"/>
      <c r="D45" s="13">
        <v>63.49</v>
      </c>
      <c r="E45" s="13">
        <v>50.71</v>
      </c>
      <c r="F45" s="13">
        <v>266.43</v>
      </c>
      <c r="G45" s="13">
        <v>1850.82</v>
      </c>
      <c r="H45" s="13">
        <v>3.48</v>
      </c>
      <c r="I45" s="13">
        <v>54.49</v>
      </c>
      <c r="J45" s="13">
        <v>28.04</v>
      </c>
      <c r="K45" s="13">
        <v>1.93</v>
      </c>
      <c r="L45" s="13">
        <v>193.13</v>
      </c>
      <c r="M45" s="13">
        <v>607.32000000000005</v>
      </c>
      <c r="N45" s="13">
        <v>180.74</v>
      </c>
      <c r="O45" s="13">
        <v>9.64</v>
      </c>
    </row>
    <row r="46" spans="1:22" ht="15.75" x14ac:dyDescent="0.25">
      <c r="A46" s="52" t="s">
        <v>89</v>
      </c>
      <c r="B46" s="144" t="s">
        <v>70</v>
      </c>
      <c r="C46" s="144"/>
      <c r="D46" s="21">
        <v>63.96</v>
      </c>
      <c r="E46" s="21">
        <v>71.95</v>
      </c>
      <c r="F46" s="21">
        <v>256.85000000000002</v>
      </c>
      <c r="G46" s="21">
        <v>1801.2</v>
      </c>
      <c r="H46" s="21">
        <v>3.39</v>
      </c>
      <c r="I46" s="21">
        <v>64.48</v>
      </c>
      <c r="J46" s="21">
        <v>154.72999999999999</v>
      </c>
      <c r="K46" s="21">
        <v>0.89</v>
      </c>
      <c r="L46" s="21">
        <v>248.95</v>
      </c>
      <c r="M46" s="21">
        <v>770.14</v>
      </c>
      <c r="N46" s="21">
        <v>198.02</v>
      </c>
      <c r="O46" s="15">
        <v>11.17</v>
      </c>
    </row>
    <row r="47" spans="1:22" ht="18.75" customHeight="1" x14ac:dyDescent="0.25">
      <c r="A47" s="187" t="s">
        <v>83</v>
      </c>
      <c r="B47" s="187"/>
      <c r="C47" s="187"/>
      <c r="D47" s="14">
        <f t="shared" ref="D47:O47" si="8">SUM(D42:D46)</f>
        <v>312.45999999999998</v>
      </c>
      <c r="E47" s="14">
        <f t="shared" si="8"/>
        <v>306.51000000000005</v>
      </c>
      <c r="F47" s="14">
        <f t="shared" si="8"/>
        <v>1255.46</v>
      </c>
      <c r="G47" s="14">
        <f t="shared" si="8"/>
        <v>8448.69</v>
      </c>
      <c r="H47" s="14">
        <f t="shared" si="8"/>
        <v>15.32</v>
      </c>
      <c r="I47" s="14">
        <f t="shared" si="8"/>
        <v>316.69</v>
      </c>
      <c r="J47" s="14">
        <f t="shared" si="8"/>
        <v>519.26</v>
      </c>
      <c r="K47" s="14">
        <f t="shared" si="8"/>
        <v>17.18</v>
      </c>
      <c r="L47" s="14">
        <f t="shared" si="8"/>
        <v>1662.7500000000002</v>
      </c>
      <c r="M47" s="14">
        <f t="shared" si="8"/>
        <v>3967.6000000000004</v>
      </c>
      <c r="N47" s="14">
        <f t="shared" si="8"/>
        <v>1068.68</v>
      </c>
      <c r="O47" s="14">
        <f t="shared" si="8"/>
        <v>95.94</v>
      </c>
    </row>
    <row r="48" spans="1:22" ht="18.75" customHeight="1" x14ac:dyDescent="0.25">
      <c r="A48" s="188" t="s">
        <v>84</v>
      </c>
      <c r="B48" s="188"/>
      <c r="C48" s="188"/>
      <c r="D48" s="14">
        <f t="shared" ref="D48:O48" si="9">SUM(D42:D46)/5</f>
        <v>62.491999999999997</v>
      </c>
      <c r="E48" s="14">
        <f t="shared" si="9"/>
        <v>61.302000000000007</v>
      </c>
      <c r="F48" s="14">
        <f t="shared" si="9"/>
        <v>251.09200000000001</v>
      </c>
      <c r="G48" s="14">
        <f t="shared" si="9"/>
        <v>1689.7380000000001</v>
      </c>
      <c r="H48" s="14">
        <f t="shared" si="9"/>
        <v>3.0640000000000001</v>
      </c>
      <c r="I48" s="14">
        <f t="shared" si="9"/>
        <v>63.338000000000001</v>
      </c>
      <c r="J48" s="14">
        <f t="shared" si="9"/>
        <v>103.852</v>
      </c>
      <c r="K48" s="14">
        <f t="shared" si="9"/>
        <v>3.4359999999999999</v>
      </c>
      <c r="L48" s="14">
        <f t="shared" si="9"/>
        <v>332.55000000000007</v>
      </c>
      <c r="M48" s="14">
        <f t="shared" si="9"/>
        <v>793.5200000000001</v>
      </c>
      <c r="N48" s="14">
        <f t="shared" si="9"/>
        <v>213.73600000000002</v>
      </c>
      <c r="O48" s="14">
        <f t="shared" si="9"/>
        <v>19.187999999999999</v>
      </c>
    </row>
    <row r="49" spans="1:15" ht="21.75" customHeight="1" x14ac:dyDescent="0.25">
      <c r="A49" s="188" t="s">
        <v>90</v>
      </c>
      <c r="B49" s="188"/>
      <c r="C49" s="188"/>
      <c r="D49" s="51">
        <f t="shared" ref="D49:O49" si="10">D40+D47</f>
        <v>632.68000000000006</v>
      </c>
      <c r="E49" s="51">
        <f t="shared" si="10"/>
        <v>614.16000000000008</v>
      </c>
      <c r="F49" s="51">
        <f t="shared" si="10"/>
        <v>2461.6400000000003</v>
      </c>
      <c r="G49" s="51">
        <f t="shared" si="10"/>
        <v>17241.050000000003</v>
      </c>
      <c r="H49" s="51">
        <f t="shared" si="10"/>
        <v>48.994999999999997</v>
      </c>
      <c r="I49" s="51">
        <f t="shared" si="10"/>
        <v>607.27</v>
      </c>
      <c r="J49" s="51">
        <f t="shared" si="10"/>
        <v>1166.2740000000001</v>
      </c>
      <c r="K49" s="51">
        <f t="shared" si="10"/>
        <v>80.009999999999991</v>
      </c>
      <c r="L49" s="51">
        <f t="shared" si="10"/>
        <v>3520.61</v>
      </c>
      <c r="M49" s="51">
        <f t="shared" si="10"/>
        <v>7937.64</v>
      </c>
      <c r="N49" s="51">
        <f t="shared" si="10"/>
        <v>2126.3199999999997</v>
      </c>
      <c r="O49" s="51">
        <f t="shared" si="10"/>
        <v>184.81099999999998</v>
      </c>
    </row>
    <row r="50" spans="1:15" ht="15.75" x14ac:dyDescent="0.25">
      <c r="A50" s="187" t="s">
        <v>91</v>
      </c>
      <c r="B50" s="187"/>
      <c r="C50" s="187"/>
      <c r="D50" s="5">
        <f t="shared" ref="D50:O50" si="11">(D41+D48)/2</f>
        <v>63.268000000000001</v>
      </c>
      <c r="E50" s="5">
        <f t="shared" si="11"/>
        <v>61.416000000000011</v>
      </c>
      <c r="F50" s="5">
        <f t="shared" si="11"/>
        <v>246.16400000000002</v>
      </c>
      <c r="G50" s="5">
        <f t="shared" si="11"/>
        <v>1724.105</v>
      </c>
      <c r="H50" s="5">
        <f t="shared" si="11"/>
        <v>4.8994999999999997</v>
      </c>
      <c r="I50" s="5">
        <f t="shared" si="11"/>
        <v>60.727000000000004</v>
      </c>
      <c r="J50" s="5">
        <f t="shared" si="11"/>
        <v>116.62740000000001</v>
      </c>
      <c r="K50" s="5">
        <f t="shared" si="11"/>
        <v>8.0009999999999994</v>
      </c>
      <c r="L50" s="5">
        <f t="shared" si="11"/>
        <v>352.06100000000004</v>
      </c>
      <c r="M50" s="5">
        <f t="shared" si="11"/>
        <v>793.76400000000012</v>
      </c>
      <c r="N50" s="5">
        <f t="shared" si="11"/>
        <v>212.63200000000001</v>
      </c>
      <c r="O50" s="5">
        <f t="shared" si="11"/>
        <v>18.481099999999998</v>
      </c>
    </row>
  </sheetData>
  <mergeCells count="44">
    <mergeCell ref="A6:A7"/>
    <mergeCell ref="B6:C7"/>
    <mergeCell ref="D6:F6"/>
    <mergeCell ref="G6:G7"/>
    <mergeCell ref="H6:K6"/>
    <mergeCell ref="L6:O6"/>
    <mergeCell ref="B8:C8"/>
    <mergeCell ref="B9:C9"/>
    <mergeCell ref="B10:C10"/>
    <mergeCell ref="B11:C11"/>
    <mergeCell ref="B12:C12"/>
    <mergeCell ref="A13:C13"/>
    <mergeCell ref="A14:C14"/>
    <mergeCell ref="B15:C15"/>
    <mergeCell ref="B16:C16"/>
    <mergeCell ref="B17:C17"/>
    <mergeCell ref="B18:C18"/>
    <mergeCell ref="B19:C19"/>
    <mergeCell ref="A20:C20"/>
    <mergeCell ref="A21:C21"/>
    <mergeCell ref="A22:C22"/>
    <mergeCell ref="A23:C23"/>
    <mergeCell ref="A33:A34"/>
    <mergeCell ref="B33:C34"/>
    <mergeCell ref="D33:F33"/>
    <mergeCell ref="G33:G34"/>
    <mergeCell ref="H33:K33"/>
    <mergeCell ref="L33:O33"/>
    <mergeCell ref="B35:C35"/>
    <mergeCell ref="B36:C36"/>
    <mergeCell ref="B37:C37"/>
    <mergeCell ref="B38:C38"/>
    <mergeCell ref="B39:C39"/>
    <mergeCell ref="A40:C40"/>
    <mergeCell ref="A41:C41"/>
    <mergeCell ref="A47:C47"/>
    <mergeCell ref="A48:C48"/>
    <mergeCell ref="A49:C49"/>
    <mergeCell ref="A50:C50"/>
    <mergeCell ref="B42:C42"/>
    <mergeCell ref="B43:C43"/>
    <mergeCell ref="B44:C44"/>
    <mergeCell ref="B45:C45"/>
    <mergeCell ref="B46:C46"/>
  </mergeCells>
  <pageMargins left="0.70866141732283472" right="0.31496062992125984" top="0.74803149606299213" bottom="0.74803149606299213" header="0.51181102362204722" footer="0.51181102362204722"/>
  <pageSetup paperSize="9" scale="93" firstPageNumber="0" fitToHeight="2" orientation="landscape" horizontalDpi="4294967293" verticalDpi="4294967293" r:id="rId1"/>
  <rowBreaks count="1" manualBreakCount="1">
    <brk id="28" max="16383" man="1"/>
  </rowBreaks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view="pageLayout" zoomScale="80" zoomScaleNormal="70" zoomScaleSheetLayoutView="90" zoomScalePageLayoutView="80" workbookViewId="0">
      <selection activeCell="C33" sqref="C33:D34"/>
    </sheetView>
  </sheetViews>
  <sheetFormatPr defaultRowHeight="15" x14ac:dyDescent="0.25"/>
  <cols>
    <col min="1" max="3" width="8.7109375"/>
    <col min="4" max="4" width="18"/>
    <col min="5" max="1025" width="8.7109375"/>
  </cols>
  <sheetData>
    <row r="1" spans="1:17" ht="15.75" x14ac:dyDescent="0.25">
      <c r="L1" s="2" t="s">
        <v>92</v>
      </c>
    </row>
    <row r="2" spans="1:17" ht="15.75" x14ac:dyDescent="0.25">
      <c r="L2" s="2" t="s">
        <v>108</v>
      </c>
      <c r="M2" s="2"/>
      <c r="N2" s="2"/>
      <c r="O2" s="2"/>
      <c r="P2" s="2"/>
    </row>
    <row r="3" spans="1:17" ht="15.75" x14ac:dyDescent="0.25">
      <c r="L3" s="2" t="s">
        <v>109</v>
      </c>
      <c r="M3" s="2"/>
      <c r="N3" s="2"/>
      <c r="O3" s="2"/>
      <c r="P3" s="2"/>
    </row>
    <row r="4" spans="1:17" ht="15.75" x14ac:dyDescent="0.25">
      <c r="L4" s="2" t="s">
        <v>93</v>
      </c>
    </row>
    <row r="5" spans="1:17" s="37" customFormat="1" ht="15.75" x14ac:dyDescent="0.25">
      <c r="A5" s="39" t="s">
        <v>0</v>
      </c>
      <c r="B5" s="39" t="s">
        <v>60</v>
      </c>
      <c r="C5" s="39"/>
      <c r="D5" s="39" t="s">
        <v>94</v>
      </c>
      <c r="E5" s="39"/>
      <c r="F5" s="39" t="s">
        <v>4</v>
      </c>
      <c r="G5" s="39" t="s">
        <v>95</v>
      </c>
      <c r="H5" s="39"/>
      <c r="I5" s="41"/>
      <c r="J5" s="41"/>
    </row>
    <row r="6" spans="1:17" ht="15.75" x14ac:dyDescent="0.25">
      <c r="A6" s="39" t="s">
        <v>6</v>
      </c>
      <c r="B6" s="39" t="s">
        <v>102</v>
      </c>
      <c r="C6" s="39"/>
      <c r="F6" s="41"/>
      <c r="G6" s="41"/>
      <c r="H6" s="41"/>
      <c r="I6" s="41"/>
      <c r="J6" s="41"/>
    </row>
    <row r="7" spans="1:17" s="39" customFormat="1" ht="15.75" customHeight="1" x14ac:dyDescent="0.25">
      <c r="A7" s="149" t="s">
        <v>7</v>
      </c>
      <c r="B7" s="152" t="s">
        <v>8</v>
      </c>
      <c r="C7" s="149" t="s">
        <v>9</v>
      </c>
      <c r="D7" s="149"/>
      <c r="E7" s="149" t="s">
        <v>10</v>
      </c>
      <c r="F7" s="148" t="s">
        <v>11</v>
      </c>
      <c r="G7" s="148"/>
      <c r="H7" s="148"/>
      <c r="I7" s="149" t="s">
        <v>12</v>
      </c>
      <c r="J7" s="150" t="s">
        <v>13</v>
      </c>
      <c r="K7" s="150"/>
      <c r="L7" s="150"/>
      <c r="M7" s="150"/>
      <c r="N7" s="150" t="s">
        <v>14</v>
      </c>
      <c r="O7" s="150"/>
      <c r="P7" s="150"/>
      <c r="Q7" s="150"/>
    </row>
    <row r="8" spans="1:17" ht="17.25" x14ac:dyDescent="0.3">
      <c r="A8" s="149"/>
      <c r="B8" s="152"/>
      <c r="C8" s="149"/>
      <c r="D8" s="149"/>
      <c r="E8" s="149"/>
      <c r="F8" s="6" t="s">
        <v>15</v>
      </c>
      <c r="G8" s="6" t="s">
        <v>16</v>
      </c>
      <c r="H8" s="6" t="s">
        <v>17</v>
      </c>
      <c r="I8" s="149"/>
      <c r="J8" s="42" t="s">
        <v>18</v>
      </c>
      <c r="K8" s="6" t="s">
        <v>19</v>
      </c>
      <c r="L8" s="6" t="s">
        <v>20</v>
      </c>
      <c r="M8" s="6" t="s">
        <v>21</v>
      </c>
      <c r="N8" s="6" t="s">
        <v>22</v>
      </c>
      <c r="O8" s="6" t="s">
        <v>23</v>
      </c>
      <c r="P8" s="6" t="s">
        <v>24</v>
      </c>
      <c r="Q8" s="6" t="s">
        <v>25</v>
      </c>
    </row>
    <row r="9" spans="1:17" s="37" customFormat="1" ht="19.5" customHeight="1" x14ac:dyDescent="0.25">
      <c r="A9" s="9">
        <v>10</v>
      </c>
      <c r="B9" s="65" t="s">
        <v>96</v>
      </c>
      <c r="C9" s="156" t="s">
        <v>97</v>
      </c>
      <c r="D9" s="156"/>
      <c r="E9" s="32">
        <v>100</v>
      </c>
      <c r="F9" s="19">
        <v>2.98</v>
      </c>
      <c r="G9" s="19">
        <v>5.19</v>
      </c>
      <c r="H9" s="19">
        <v>6.25</v>
      </c>
      <c r="I9" s="19">
        <v>83.6</v>
      </c>
      <c r="J9" s="19">
        <v>0.11</v>
      </c>
      <c r="K9" s="19">
        <v>11</v>
      </c>
      <c r="L9" s="19">
        <v>0.68</v>
      </c>
      <c r="M9" s="19">
        <v>0</v>
      </c>
      <c r="N9" s="19">
        <v>21.45</v>
      </c>
      <c r="O9" s="19">
        <v>59.95</v>
      </c>
      <c r="P9" s="19">
        <v>20.8</v>
      </c>
      <c r="Q9" s="19">
        <v>0.68</v>
      </c>
    </row>
    <row r="10" spans="1:17" ht="31.5" customHeight="1" x14ac:dyDescent="0.25">
      <c r="A10" s="9">
        <v>18</v>
      </c>
      <c r="B10" s="10" t="s">
        <v>43</v>
      </c>
      <c r="C10" s="142" t="s">
        <v>98</v>
      </c>
      <c r="D10" s="142"/>
      <c r="E10" s="16">
        <v>100</v>
      </c>
      <c r="F10" s="19">
        <v>0.84</v>
      </c>
      <c r="G10" s="19">
        <v>7.15</v>
      </c>
      <c r="H10" s="19">
        <v>4.7699999999999996</v>
      </c>
      <c r="I10" s="19">
        <v>86.46</v>
      </c>
      <c r="J10" s="19">
        <v>0.04</v>
      </c>
      <c r="K10" s="19">
        <v>3.21</v>
      </c>
      <c r="L10" s="19">
        <v>0.15</v>
      </c>
      <c r="M10" s="19">
        <v>0</v>
      </c>
      <c r="N10" s="19">
        <v>35.96</v>
      </c>
      <c r="O10" s="19">
        <v>171</v>
      </c>
      <c r="P10" s="19">
        <v>40</v>
      </c>
      <c r="Q10" s="19">
        <v>11.36</v>
      </c>
    </row>
    <row r="11" spans="1:17" ht="15.75" x14ac:dyDescent="0.25">
      <c r="A11" s="39" t="s">
        <v>6</v>
      </c>
      <c r="B11" s="39" t="s">
        <v>103</v>
      </c>
      <c r="C11" s="39"/>
      <c r="F11" s="41"/>
      <c r="G11" s="41"/>
      <c r="H11" s="41"/>
      <c r="I11" s="41"/>
      <c r="J11" s="41"/>
    </row>
    <row r="12" spans="1:17" s="39" customFormat="1" ht="15.75" customHeight="1" x14ac:dyDescent="0.25">
      <c r="A12" s="149" t="s">
        <v>7</v>
      </c>
      <c r="B12" s="152" t="s">
        <v>8</v>
      </c>
      <c r="C12" s="149" t="s">
        <v>9</v>
      </c>
      <c r="D12" s="149"/>
      <c r="E12" s="149" t="s">
        <v>10</v>
      </c>
      <c r="F12" s="148" t="s">
        <v>11</v>
      </c>
      <c r="G12" s="148"/>
      <c r="H12" s="148"/>
      <c r="I12" s="149" t="s">
        <v>12</v>
      </c>
      <c r="J12" s="150" t="s">
        <v>13</v>
      </c>
      <c r="K12" s="150"/>
      <c r="L12" s="150"/>
      <c r="M12" s="150"/>
      <c r="N12" s="150" t="s">
        <v>14</v>
      </c>
      <c r="O12" s="150"/>
      <c r="P12" s="150"/>
      <c r="Q12" s="150"/>
    </row>
    <row r="13" spans="1:17" ht="17.25" x14ac:dyDescent="0.3">
      <c r="A13" s="149"/>
      <c r="B13" s="152"/>
      <c r="C13" s="149"/>
      <c r="D13" s="149"/>
      <c r="E13" s="149"/>
      <c r="F13" s="6" t="s">
        <v>15</v>
      </c>
      <c r="G13" s="6" t="s">
        <v>16</v>
      </c>
      <c r="H13" s="6" t="s">
        <v>17</v>
      </c>
      <c r="I13" s="149"/>
      <c r="J13" s="42" t="s">
        <v>18</v>
      </c>
      <c r="K13" s="6" t="s">
        <v>19</v>
      </c>
      <c r="L13" s="6" t="s">
        <v>20</v>
      </c>
      <c r="M13" s="6" t="s">
        <v>21</v>
      </c>
      <c r="N13" s="6" t="s">
        <v>22</v>
      </c>
      <c r="O13" s="6" t="s">
        <v>23</v>
      </c>
      <c r="P13" s="6" t="s">
        <v>24</v>
      </c>
      <c r="Q13" s="6" t="s">
        <v>25</v>
      </c>
    </row>
    <row r="14" spans="1:17" s="37" customFormat="1" ht="17.25" customHeight="1" x14ac:dyDescent="0.25">
      <c r="A14" s="9">
        <v>10</v>
      </c>
      <c r="B14" s="65" t="s">
        <v>96</v>
      </c>
      <c r="C14" s="156" t="s">
        <v>97</v>
      </c>
      <c r="D14" s="156"/>
      <c r="E14" s="32">
        <v>100</v>
      </c>
      <c r="F14" s="19">
        <v>2.98</v>
      </c>
      <c r="G14" s="19">
        <v>5.19</v>
      </c>
      <c r="H14" s="19">
        <v>6.25</v>
      </c>
      <c r="I14" s="19">
        <v>83.6</v>
      </c>
      <c r="J14" s="19">
        <v>0.11</v>
      </c>
      <c r="K14" s="19">
        <v>11</v>
      </c>
      <c r="L14" s="19">
        <v>0.68</v>
      </c>
      <c r="M14" s="19">
        <v>0</v>
      </c>
      <c r="N14" s="19">
        <v>21.45</v>
      </c>
      <c r="O14" s="19">
        <v>59.95</v>
      </c>
      <c r="P14" s="19">
        <v>20.8</v>
      </c>
      <c r="Q14" s="19">
        <v>0.68</v>
      </c>
    </row>
    <row r="15" spans="1:17" ht="34.5" customHeight="1" x14ac:dyDescent="0.25">
      <c r="A15" s="9">
        <v>18</v>
      </c>
      <c r="B15" s="10" t="s">
        <v>43</v>
      </c>
      <c r="C15" s="142" t="s">
        <v>98</v>
      </c>
      <c r="D15" s="142"/>
      <c r="E15" s="16">
        <v>100</v>
      </c>
      <c r="F15" s="19">
        <v>0.84</v>
      </c>
      <c r="G15" s="19">
        <v>7.15</v>
      </c>
      <c r="H15" s="19">
        <v>4.7699999999999996</v>
      </c>
      <c r="I15" s="19">
        <v>86.46</v>
      </c>
      <c r="J15" s="19">
        <v>0.04</v>
      </c>
      <c r="K15" s="19">
        <v>3.21</v>
      </c>
      <c r="L15" s="19">
        <v>0.15</v>
      </c>
      <c r="M15" s="19">
        <v>0</v>
      </c>
      <c r="N15" s="19">
        <v>35.96</v>
      </c>
      <c r="O15" s="19">
        <v>171</v>
      </c>
      <c r="P15" s="19">
        <v>40</v>
      </c>
      <c r="Q15" s="19">
        <v>11.36</v>
      </c>
    </row>
    <row r="17" spans="1:17" ht="15.75" x14ac:dyDescent="0.25">
      <c r="A17" s="39" t="s">
        <v>0</v>
      </c>
      <c r="B17" s="39" t="s">
        <v>52</v>
      </c>
      <c r="C17" s="39"/>
      <c r="D17" s="39" t="s">
        <v>99</v>
      </c>
      <c r="E17" s="37"/>
      <c r="F17" s="39" t="s">
        <v>4</v>
      </c>
      <c r="G17" s="39" t="s">
        <v>95</v>
      </c>
      <c r="H17" s="41"/>
      <c r="I17" s="41"/>
      <c r="J17" s="41"/>
      <c r="K17" s="37"/>
      <c r="L17" s="37"/>
      <c r="M17" s="37"/>
      <c r="N17" s="37"/>
      <c r="O17" s="37"/>
      <c r="P17" s="37"/>
      <c r="Q17" s="37"/>
    </row>
    <row r="18" spans="1:17" ht="15.75" x14ac:dyDescent="0.25">
      <c r="A18" s="39" t="s">
        <v>6</v>
      </c>
      <c r="B18" s="39" t="s">
        <v>102</v>
      </c>
      <c r="C18" s="39"/>
      <c r="D18" s="37"/>
      <c r="E18" s="37"/>
      <c r="F18" s="41"/>
      <c r="G18" s="41"/>
      <c r="H18" s="41"/>
      <c r="I18" s="41"/>
      <c r="J18" s="41"/>
      <c r="K18" s="37"/>
      <c r="L18" s="37"/>
      <c r="M18" s="37"/>
      <c r="N18" s="37"/>
      <c r="O18" s="37"/>
      <c r="P18" s="37"/>
      <c r="Q18" s="37"/>
    </row>
    <row r="19" spans="1:17" ht="15.75" customHeight="1" x14ac:dyDescent="0.25">
      <c r="A19" s="149" t="s">
        <v>7</v>
      </c>
      <c r="B19" s="152" t="s">
        <v>8</v>
      </c>
      <c r="C19" s="149" t="s">
        <v>9</v>
      </c>
      <c r="D19" s="149"/>
      <c r="E19" s="149" t="s">
        <v>10</v>
      </c>
      <c r="F19" s="148" t="s">
        <v>11</v>
      </c>
      <c r="G19" s="148"/>
      <c r="H19" s="148"/>
      <c r="I19" s="149" t="s">
        <v>12</v>
      </c>
      <c r="J19" s="150" t="s">
        <v>13</v>
      </c>
      <c r="K19" s="150"/>
      <c r="L19" s="150"/>
      <c r="M19" s="150"/>
      <c r="N19" s="150" t="s">
        <v>14</v>
      </c>
      <c r="O19" s="150"/>
      <c r="P19" s="150"/>
      <c r="Q19" s="150"/>
    </row>
    <row r="20" spans="1:17" ht="17.25" x14ac:dyDescent="0.3">
      <c r="A20" s="149"/>
      <c r="B20" s="152"/>
      <c r="C20" s="149"/>
      <c r="D20" s="149"/>
      <c r="E20" s="149"/>
      <c r="F20" s="6" t="s">
        <v>15</v>
      </c>
      <c r="G20" s="6" t="s">
        <v>16</v>
      </c>
      <c r="H20" s="6" t="s">
        <v>17</v>
      </c>
      <c r="I20" s="149"/>
      <c r="J20" s="42" t="s">
        <v>18</v>
      </c>
      <c r="K20" s="6" t="s">
        <v>19</v>
      </c>
      <c r="L20" s="6" t="s">
        <v>20</v>
      </c>
      <c r="M20" s="6" t="s">
        <v>21</v>
      </c>
      <c r="N20" s="6" t="s">
        <v>22</v>
      </c>
      <c r="O20" s="6" t="s">
        <v>23</v>
      </c>
      <c r="P20" s="6" t="s">
        <v>24</v>
      </c>
      <c r="Q20" s="6" t="s">
        <v>25</v>
      </c>
    </row>
    <row r="21" spans="1:17" ht="36" customHeight="1" x14ac:dyDescent="0.25">
      <c r="A21" s="9">
        <v>17</v>
      </c>
      <c r="B21" s="10" t="s">
        <v>43</v>
      </c>
      <c r="C21" s="142" t="s">
        <v>66</v>
      </c>
      <c r="D21" s="142"/>
      <c r="E21" s="16">
        <v>60</v>
      </c>
      <c r="F21" s="19">
        <v>0.52</v>
      </c>
      <c r="G21" s="19">
        <v>3.07</v>
      </c>
      <c r="H21" s="19">
        <v>1.57</v>
      </c>
      <c r="I21" s="19">
        <v>35.880000000000003</v>
      </c>
      <c r="J21" s="19">
        <v>0.01</v>
      </c>
      <c r="K21" s="19">
        <v>3.33</v>
      </c>
      <c r="L21" s="19">
        <v>0</v>
      </c>
      <c r="M21" s="19">
        <v>0</v>
      </c>
      <c r="N21" s="19">
        <v>13.97</v>
      </c>
      <c r="O21" s="19">
        <v>16.940000000000001</v>
      </c>
      <c r="P21" s="19">
        <v>8.06</v>
      </c>
      <c r="Q21" s="19">
        <v>0.37</v>
      </c>
    </row>
    <row r="22" spans="1:17" ht="15.75" x14ac:dyDescent="0.25">
      <c r="A22" s="39" t="s">
        <v>6</v>
      </c>
      <c r="B22" s="39" t="s">
        <v>103</v>
      </c>
      <c r="C22" s="39"/>
    </row>
    <row r="23" spans="1:17" ht="15.75" customHeight="1" x14ac:dyDescent="0.25">
      <c r="A23" s="149" t="s">
        <v>7</v>
      </c>
      <c r="B23" s="152" t="s">
        <v>8</v>
      </c>
      <c r="C23" s="149" t="s">
        <v>9</v>
      </c>
      <c r="D23" s="149"/>
      <c r="E23" s="149" t="s">
        <v>10</v>
      </c>
      <c r="F23" s="148" t="s">
        <v>11</v>
      </c>
      <c r="G23" s="148"/>
      <c r="H23" s="148"/>
      <c r="I23" s="149" t="s">
        <v>12</v>
      </c>
      <c r="J23" s="150" t="s">
        <v>13</v>
      </c>
      <c r="K23" s="150"/>
      <c r="L23" s="150"/>
      <c r="M23" s="150"/>
      <c r="N23" s="150" t="s">
        <v>14</v>
      </c>
      <c r="O23" s="150"/>
      <c r="P23" s="150"/>
      <c r="Q23" s="150"/>
    </row>
    <row r="24" spans="1:17" ht="17.25" x14ac:dyDescent="0.3">
      <c r="A24" s="149"/>
      <c r="B24" s="152"/>
      <c r="C24" s="149"/>
      <c r="D24" s="149"/>
      <c r="E24" s="149"/>
      <c r="F24" s="6" t="s">
        <v>15</v>
      </c>
      <c r="G24" s="6" t="s">
        <v>16</v>
      </c>
      <c r="H24" s="6" t="s">
        <v>17</v>
      </c>
      <c r="I24" s="149"/>
      <c r="J24" s="42" t="s">
        <v>18</v>
      </c>
      <c r="K24" s="6" t="s">
        <v>19</v>
      </c>
      <c r="L24" s="6" t="s">
        <v>20</v>
      </c>
      <c r="M24" s="6" t="s">
        <v>21</v>
      </c>
      <c r="N24" s="6" t="s">
        <v>22</v>
      </c>
      <c r="O24" s="6" t="s">
        <v>23</v>
      </c>
      <c r="P24" s="6" t="s">
        <v>24</v>
      </c>
      <c r="Q24" s="6" t="s">
        <v>25</v>
      </c>
    </row>
    <row r="25" spans="1:17" ht="33.75" customHeight="1" x14ac:dyDescent="0.25">
      <c r="A25" s="9">
        <v>17</v>
      </c>
      <c r="B25" s="10" t="s">
        <v>43</v>
      </c>
      <c r="C25" s="142" t="s">
        <v>66</v>
      </c>
      <c r="D25" s="142"/>
      <c r="E25" s="16">
        <v>100</v>
      </c>
      <c r="F25" s="19">
        <v>0.86</v>
      </c>
      <c r="G25" s="19">
        <v>5.1100000000000003</v>
      </c>
      <c r="H25" s="19">
        <v>2.61</v>
      </c>
      <c r="I25" s="19">
        <v>59.8</v>
      </c>
      <c r="J25" s="19">
        <v>0.02</v>
      </c>
      <c r="K25" s="19">
        <v>5.55</v>
      </c>
      <c r="L25" s="19">
        <v>0</v>
      </c>
      <c r="M25" s="19">
        <v>0</v>
      </c>
      <c r="N25" s="19">
        <v>23.28</v>
      </c>
      <c r="O25" s="19">
        <v>28.24</v>
      </c>
      <c r="P25" s="19">
        <v>13.44</v>
      </c>
      <c r="Q25" s="19">
        <v>0.61</v>
      </c>
    </row>
    <row r="27" spans="1:17" ht="15.75" x14ac:dyDescent="0.25">
      <c r="A27" s="39" t="s">
        <v>0</v>
      </c>
      <c r="B27" s="39" t="s">
        <v>45</v>
      </c>
      <c r="C27" s="39"/>
      <c r="D27" s="39" t="s">
        <v>99</v>
      </c>
      <c r="E27" s="37"/>
      <c r="F27" s="39" t="s">
        <v>4</v>
      </c>
      <c r="G27" s="39" t="s">
        <v>95</v>
      </c>
      <c r="H27" s="41"/>
      <c r="I27" s="41"/>
      <c r="J27" s="41"/>
      <c r="K27" s="37"/>
      <c r="L27" s="37"/>
      <c r="M27" s="37"/>
      <c r="N27" s="37"/>
      <c r="O27" s="37"/>
      <c r="P27" s="37"/>
      <c r="Q27" s="37"/>
    </row>
    <row r="28" spans="1:17" ht="15.75" x14ac:dyDescent="0.25">
      <c r="A28" s="39" t="s">
        <v>6</v>
      </c>
      <c r="B28" s="39" t="s">
        <v>102</v>
      </c>
      <c r="C28" s="39"/>
      <c r="D28" s="37"/>
      <c r="E28" s="37"/>
      <c r="F28" s="41"/>
      <c r="G28" s="41"/>
      <c r="H28" s="41"/>
      <c r="I28" s="41"/>
      <c r="J28" s="41"/>
      <c r="K28" s="37"/>
      <c r="L28" s="37"/>
      <c r="M28" s="37"/>
      <c r="N28" s="37"/>
      <c r="O28" s="37"/>
      <c r="P28" s="37"/>
      <c r="Q28" s="37"/>
    </row>
    <row r="29" spans="1:17" ht="15.75" customHeight="1" x14ac:dyDescent="0.25">
      <c r="A29" s="149" t="s">
        <v>7</v>
      </c>
      <c r="B29" s="152" t="s">
        <v>8</v>
      </c>
      <c r="C29" s="149" t="s">
        <v>9</v>
      </c>
      <c r="D29" s="149"/>
      <c r="E29" s="149" t="s">
        <v>10</v>
      </c>
      <c r="F29" s="148" t="s">
        <v>11</v>
      </c>
      <c r="G29" s="148"/>
      <c r="H29" s="148"/>
      <c r="I29" s="149" t="s">
        <v>12</v>
      </c>
      <c r="J29" s="150" t="s">
        <v>13</v>
      </c>
      <c r="K29" s="150"/>
      <c r="L29" s="150"/>
      <c r="M29" s="150"/>
      <c r="N29" s="150" t="s">
        <v>14</v>
      </c>
      <c r="O29" s="150"/>
      <c r="P29" s="150"/>
      <c r="Q29" s="150"/>
    </row>
    <row r="30" spans="1:17" ht="17.25" x14ac:dyDescent="0.3">
      <c r="A30" s="149"/>
      <c r="B30" s="152"/>
      <c r="C30" s="149"/>
      <c r="D30" s="149"/>
      <c r="E30" s="149"/>
      <c r="F30" s="6" t="s">
        <v>15</v>
      </c>
      <c r="G30" s="6" t="s">
        <v>16</v>
      </c>
      <c r="H30" s="6" t="s">
        <v>17</v>
      </c>
      <c r="I30" s="149"/>
      <c r="J30" s="42" t="s">
        <v>18</v>
      </c>
      <c r="K30" s="6" t="s">
        <v>19</v>
      </c>
      <c r="L30" s="6" t="s">
        <v>20</v>
      </c>
      <c r="M30" s="6" t="s">
        <v>21</v>
      </c>
      <c r="N30" s="6" t="s">
        <v>22</v>
      </c>
      <c r="O30" s="6" t="s">
        <v>23</v>
      </c>
      <c r="P30" s="6" t="s">
        <v>24</v>
      </c>
      <c r="Q30" s="6" t="s">
        <v>25</v>
      </c>
    </row>
    <row r="31" spans="1:17" ht="33" customHeight="1" x14ac:dyDescent="0.25">
      <c r="A31" s="9">
        <v>28</v>
      </c>
      <c r="B31" s="10" t="s">
        <v>96</v>
      </c>
      <c r="C31" s="142" t="s">
        <v>100</v>
      </c>
      <c r="D31" s="142"/>
      <c r="E31" s="16">
        <v>60</v>
      </c>
      <c r="F31" s="19">
        <v>7.43</v>
      </c>
      <c r="G31" s="19">
        <v>7.22</v>
      </c>
      <c r="H31" s="19">
        <v>1.2</v>
      </c>
      <c r="I31" s="19">
        <v>99.55</v>
      </c>
      <c r="J31" s="19">
        <v>0</v>
      </c>
      <c r="K31" s="19">
        <v>1.32</v>
      </c>
      <c r="L31" s="19">
        <v>0.06</v>
      </c>
      <c r="M31" s="19">
        <v>0</v>
      </c>
      <c r="N31" s="19">
        <v>38</v>
      </c>
      <c r="O31" s="19">
        <v>168</v>
      </c>
      <c r="P31" s="19">
        <v>18</v>
      </c>
      <c r="Q31" s="19">
        <v>0.5</v>
      </c>
    </row>
    <row r="32" spans="1:17" ht="15.75" x14ac:dyDescent="0.25">
      <c r="A32" s="39" t="s">
        <v>6</v>
      </c>
      <c r="B32" s="39" t="s">
        <v>103</v>
      </c>
      <c r="C32" s="39"/>
    </row>
    <row r="33" spans="1:17" ht="15.75" customHeight="1" x14ac:dyDescent="0.25">
      <c r="A33" s="149" t="s">
        <v>7</v>
      </c>
      <c r="B33" s="152" t="s">
        <v>8</v>
      </c>
      <c r="C33" s="149" t="s">
        <v>9</v>
      </c>
      <c r="D33" s="149"/>
      <c r="E33" s="149" t="s">
        <v>10</v>
      </c>
      <c r="F33" s="148" t="s">
        <v>11</v>
      </c>
      <c r="G33" s="148"/>
      <c r="H33" s="148"/>
      <c r="I33" s="149" t="s">
        <v>12</v>
      </c>
      <c r="J33" s="150" t="s">
        <v>13</v>
      </c>
      <c r="K33" s="150"/>
      <c r="L33" s="150"/>
      <c r="M33" s="150"/>
      <c r="N33" s="150" t="s">
        <v>14</v>
      </c>
      <c r="O33" s="150"/>
      <c r="P33" s="150"/>
      <c r="Q33" s="150"/>
    </row>
    <row r="34" spans="1:17" ht="17.25" x14ac:dyDescent="0.3">
      <c r="A34" s="149"/>
      <c r="B34" s="152"/>
      <c r="C34" s="149"/>
      <c r="D34" s="149"/>
      <c r="E34" s="149"/>
      <c r="F34" s="6" t="s">
        <v>15</v>
      </c>
      <c r="G34" s="6" t="s">
        <v>16</v>
      </c>
      <c r="H34" s="6" t="s">
        <v>17</v>
      </c>
      <c r="I34" s="149"/>
      <c r="J34" s="42" t="s">
        <v>18</v>
      </c>
      <c r="K34" s="6" t="s">
        <v>19</v>
      </c>
      <c r="L34" s="6" t="s">
        <v>20</v>
      </c>
      <c r="M34" s="6" t="s">
        <v>21</v>
      </c>
      <c r="N34" s="6" t="s">
        <v>22</v>
      </c>
      <c r="O34" s="6" t="s">
        <v>23</v>
      </c>
      <c r="P34" s="6" t="s">
        <v>24</v>
      </c>
      <c r="Q34" s="6" t="s">
        <v>25</v>
      </c>
    </row>
    <row r="35" spans="1:17" ht="18" customHeight="1" x14ac:dyDescent="0.25">
      <c r="A35" s="9">
        <v>28</v>
      </c>
      <c r="B35" s="10" t="s">
        <v>101</v>
      </c>
      <c r="C35" s="142" t="s">
        <v>100</v>
      </c>
      <c r="D35" s="142"/>
      <c r="E35" s="16">
        <v>100</v>
      </c>
      <c r="F35" s="19">
        <v>12.38</v>
      </c>
      <c r="G35" s="19">
        <v>12.03</v>
      </c>
      <c r="H35" s="19">
        <v>2</v>
      </c>
      <c r="I35" s="19">
        <v>165.83</v>
      </c>
      <c r="J35" s="19">
        <v>0</v>
      </c>
      <c r="K35" s="19">
        <v>2.2000000000000002</v>
      </c>
      <c r="L35" s="19">
        <v>0.1</v>
      </c>
      <c r="M35" s="19">
        <v>0</v>
      </c>
      <c r="N35" s="19">
        <v>63.33</v>
      </c>
      <c r="O35" s="19">
        <v>280</v>
      </c>
      <c r="P35" s="19">
        <v>30</v>
      </c>
      <c r="Q35" s="19">
        <v>0.83</v>
      </c>
    </row>
  </sheetData>
  <mergeCells count="56">
    <mergeCell ref="A7:A8"/>
    <mergeCell ref="B7:B8"/>
    <mergeCell ref="C7:D8"/>
    <mergeCell ref="E7:E8"/>
    <mergeCell ref="F7:H7"/>
    <mergeCell ref="I7:I8"/>
    <mergeCell ref="J7:M7"/>
    <mergeCell ref="N7:Q7"/>
    <mergeCell ref="C9:D9"/>
    <mergeCell ref="C10:D10"/>
    <mergeCell ref="N19:Q19"/>
    <mergeCell ref="A12:A13"/>
    <mergeCell ref="B12:B13"/>
    <mergeCell ref="C12:D13"/>
    <mergeCell ref="E12:E13"/>
    <mergeCell ref="F12:H12"/>
    <mergeCell ref="I12:I13"/>
    <mergeCell ref="J12:M12"/>
    <mergeCell ref="N12:Q12"/>
    <mergeCell ref="C14:D14"/>
    <mergeCell ref="C15:D15"/>
    <mergeCell ref="F23:H23"/>
    <mergeCell ref="I23:I24"/>
    <mergeCell ref="J23:M23"/>
    <mergeCell ref="N23:Q23"/>
    <mergeCell ref="A19:A20"/>
    <mergeCell ref="B19:B20"/>
    <mergeCell ref="C19:D20"/>
    <mergeCell ref="E19:E20"/>
    <mergeCell ref="C21:D21"/>
    <mergeCell ref="A23:A24"/>
    <mergeCell ref="B23:B24"/>
    <mergeCell ref="C23:D24"/>
    <mergeCell ref="E23:E24"/>
    <mergeCell ref="F19:H19"/>
    <mergeCell ref="I19:I20"/>
    <mergeCell ref="J19:M19"/>
    <mergeCell ref="C25:D25"/>
    <mergeCell ref="A29:A30"/>
    <mergeCell ref="B29:B30"/>
    <mergeCell ref="C29:D30"/>
    <mergeCell ref="E29:E30"/>
    <mergeCell ref="F29:H29"/>
    <mergeCell ref="I29:I30"/>
    <mergeCell ref="J29:M29"/>
    <mergeCell ref="N29:Q29"/>
    <mergeCell ref="C31:D31"/>
    <mergeCell ref="I33:I34"/>
    <mergeCell ref="J33:M33"/>
    <mergeCell ref="N33:Q33"/>
    <mergeCell ref="C35:D35"/>
    <mergeCell ref="A33:A34"/>
    <mergeCell ref="B33:B34"/>
    <mergeCell ref="C33:D34"/>
    <mergeCell ref="E33:E34"/>
    <mergeCell ref="F33:H33"/>
  </mergeCells>
  <pageMargins left="1.1023622047244095" right="0.31496062992125984" top="0.35433070866141736" bottom="0.15748031496062992" header="0.51181102362204722" footer="0.51181102362204722"/>
  <pageSetup paperSize="9" scale="83" firstPageNumber="0" fitToHeight="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view="pageLayout" zoomScale="80" zoomScaleSheetLayoutView="100" zoomScalePageLayoutView="80" workbookViewId="0">
      <selection activeCell="D1" sqref="D1"/>
    </sheetView>
  </sheetViews>
  <sheetFormatPr defaultRowHeight="15" x14ac:dyDescent="0.25"/>
  <cols>
    <col min="1" max="1" width="8.140625" customWidth="1"/>
    <col min="2" max="2" width="7.7109375" customWidth="1"/>
    <col min="3" max="3" width="8.7109375"/>
    <col min="4" max="4" width="29" customWidth="1"/>
    <col min="5" max="5" width="8.42578125" customWidth="1"/>
    <col min="6" max="8" width="8.28515625" customWidth="1"/>
    <col min="9" max="9" width="15.28515625" customWidth="1"/>
    <col min="10" max="10" width="8.42578125" customWidth="1"/>
    <col min="11" max="11" width="9.5703125" bestFit="1" customWidth="1"/>
    <col min="12" max="16" width="8.7109375"/>
    <col min="17" max="17" width="9.5703125" bestFit="1" customWidth="1"/>
    <col min="18" max="1025" width="8.7109375"/>
  </cols>
  <sheetData>
    <row r="1" spans="1:17" x14ac:dyDescent="0.25">
      <c r="D1" t="s">
        <v>157</v>
      </c>
    </row>
    <row r="3" spans="1:17" s="3" customFormat="1" ht="15.75" x14ac:dyDescent="0.25">
      <c r="A3" s="2" t="s">
        <v>0</v>
      </c>
      <c r="B3" s="2" t="s">
        <v>45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3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2" t="s">
        <v>5</v>
      </c>
      <c r="C5" s="2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110</v>
      </c>
      <c r="C6" s="2"/>
      <c r="F6" s="4"/>
      <c r="G6" s="4"/>
      <c r="H6" s="4"/>
      <c r="I6" s="4"/>
      <c r="J6" s="4"/>
    </row>
    <row r="7" spans="1:17" s="3" customFormat="1" x14ac:dyDescent="0.25">
      <c r="A7"/>
      <c r="B7"/>
      <c r="C7"/>
      <c r="F7" s="4"/>
      <c r="G7" s="4"/>
      <c r="H7" s="4"/>
      <c r="I7" s="4"/>
      <c r="J7" s="4"/>
    </row>
    <row r="8" spans="1:17" s="2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7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" customFormat="1" x14ac:dyDescent="0.25">
      <c r="A10" s="8"/>
      <c r="B10" s="8">
        <v>2</v>
      </c>
      <c r="C10" s="151">
        <v>3</v>
      </c>
      <c r="D10" s="151"/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ht="19.5" customHeight="1" x14ac:dyDescent="0.25">
      <c r="A11" s="80">
        <v>486</v>
      </c>
      <c r="B11" s="145" t="s">
        <v>26</v>
      </c>
      <c r="C11" s="156" t="s">
        <v>142</v>
      </c>
      <c r="D11" s="156"/>
      <c r="E11" s="17" t="s">
        <v>143</v>
      </c>
      <c r="F11" s="17">
        <v>13.87</v>
      </c>
      <c r="G11" s="17">
        <v>7.85</v>
      </c>
      <c r="H11" s="29">
        <v>6.53</v>
      </c>
      <c r="I11" s="17">
        <v>150</v>
      </c>
      <c r="J11" s="29">
        <v>0.1</v>
      </c>
      <c r="K11" s="29">
        <v>3.35</v>
      </c>
      <c r="L11" s="29">
        <v>0</v>
      </c>
      <c r="M11" s="29">
        <v>0</v>
      </c>
      <c r="N11" s="29">
        <v>52.11</v>
      </c>
      <c r="O11" s="29">
        <v>238.46</v>
      </c>
      <c r="P11" s="29">
        <v>59.77</v>
      </c>
      <c r="Q11" s="29">
        <v>0.96</v>
      </c>
    </row>
    <row r="12" spans="1:17" ht="19.5" customHeight="1" x14ac:dyDescent="0.25">
      <c r="A12" s="80">
        <v>511</v>
      </c>
      <c r="B12" s="145"/>
      <c r="C12" s="142" t="s">
        <v>49</v>
      </c>
      <c r="D12" s="142"/>
      <c r="E12" s="59">
        <v>150</v>
      </c>
      <c r="F12" s="19">
        <v>3.75</v>
      </c>
      <c r="G12" s="19">
        <v>5.55</v>
      </c>
      <c r="H12" s="19">
        <v>39.9</v>
      </c>
      <c r="I12" s="19">
        <v>225</v>
      </c>
      <c r="J12" s="19">
        <v>0.03</v>
      </c>
      <c r="K12" s="19">
        <v>0</v>
      </c>
      <c r="L12" s="19">
        <v>27</v>
      </c>
      <c r="M12" s="19">
        <v>0</v>
      </c>
      <c r="N12" s="19">
        <v>17.100000000000001</v>
      </c>
      <c r="O12" s="19">
        <v>85.2</v>
      </c>
      <c r="P12" s="19">
        <v>27</v>
      </c>
      <c r="Q12" s="19">
        <v>1.1399999999999999</v>
      </c>
    </row>
    <row r="13" spans="1:17" ht="19.5" customHeight="1" x14ac:dyDescent="0.25">
      <c r="A13" s="80">
        <v>943</v>
      </c>
      <c r="B13" s="145"/>
      <c r="C13" s="143" t="s">
        <v>31</v>
      </c>
      <c r="D13" s="143"/>
      <c r="E13" s="126">
        <v>200</v>
      </c>
      <c r="F13" s="126">
        <v>0.2</v>
      </c>
      <c r="G13" s="126">
        <v>0</v>
      </c>
      <c r="H13" s="126">
        <v>14</v>
      </c>
      <c r="I13" s="126">
        <v>28</v>
      </c>
      <c r="J13" s="126">
        <v>0</v>
      </c>
      <c r="K13" s="126">
        <v>0</v>
      </c>
      <c r="L13" s="126">
        <v>0</v>
      </c>
      <c r="M13" s="126">
        <v>0</v>
      </c>
      <c r="N13" s="126">
        <v>6</v>
      </c>
      <c r="O13" s="126">
        <v>0</v>
      </c>
      <c r="P13" s="126">
        <v>0</v>
      </c>
      <c r="Q13" s="126">
        <v>0.4</v>
      </c>
    </row>
    <row r="14" spans="1:17" ht="19.5" customHeight="1" x14ac:dyDescent="0.25">
      <c r="A14" s="80"/>
      <c r="B14" s="145"/>
      <c r="C14" s="144" t="s">
        <v>32</v>
      </c>
      <c r="D14" s="144"/>
      <c r="E14" s="69">
        <v>70</v>
      </c>
      <c r="F14" s="69">
        <v>5.53</v>
      </c>
      <c r="G14" s="69">
        <v>0.7</v>
      </c>
      <c r="H14" s="69">
        <v>33.81</v>
      </c>
      <c r="I14" s="69">
        <v>164.5</v>
      </c>
      <c r="J14" s="69">
        <v>0.112</v>
      </c>
      <c r="K14" s="69" t="s">
        <v>112</v>
      </c>
      <c r="L14" s="69" t="s">
        <v>112</v>
      </c>
      <c r="M14" s="69" t="s">
        <v>112</v>
      </c>
      <c r="N14" s="69">
        <v>16.100000000000001</v>
      </c>
      <c r="O14" s="69">
        <v>60.9</v>
      </c>
      <c r="P14" s="69">
        <v>23.1</v>
      </c>
      <c r="Q14" s="69">
        <v>1.4</v>
      </c>
    </row>
    <row r="15" spans="1:17" ht="19.5" customHeight="1" x14ac:dyDescent="0.25">
      <c r="A15" s="80"/>
      <c r="B15" s="145"/>
      <c r="C15" s="144" t="s">
        <v>113</v>
      </c>
      <c r="D15" s="144"/>
      <c r="E15" s="69">
        <v>40</v>
      </c>
      <c r="F15" s="69">
        <v>2.64</v>
      </c>
      <c r="G15" s="69">
        <v>0.48</v>
      </c>
      <c r="H15" s="69">
        <v>13.36</v>
      </c>
      <c r="I15" s="69">
        <v>69.599999999999994</v>
      </c>
      <c r="J15" s="69">
        <v>7.1999999999999995E-2</v>
      </c>
      <c r="K15" s="69">
        <v>0</v>
      </c>
      <c r="L15" s="69">
        <v>0</v>
      </c>
      <c r="M15" s="69">
        <v>0.56000000000000005</v>
      </c>
      <c r="N15" s="69">
        <v>14</v>
      </c>
      <c r="O15" s="69">
        <v>63.2</v>
      </c>
      <c r="P15" s="69">
        <v>18.8</v>
      </c>
      <c r="Q15" s="69">
        <v>1.56</v>
      </c>
    </row>
    <row r="16" spans="1:17" ht="19.5" customHeight="1" x14ac:dyDescent="0.25">
      <c r="A16" s="80"/>
      <c r="B16" s="145"/>
      <c r="C16" s="139" t="s">
        <v>34</v>
      </c>
      <c r="D16" s="139"/>
      <c r="E16" s="5">
        <v>610</v>
      </c>
      <c r="F16" s="14">
        <f t="shared" ref="F16:Q16" si="0">SUM(F11:F15)</f>
        <v>25.99</v>
      </c>
      <c r="G16" s="14">
        <f t="shared" si="0"/>
        <v>14.579999999999998</v>
      </c>
      <c r="H16" s="14">
        <f t="shared" si="0"/>
        <v>107.60000000000001</v>
      </c>
      <c r="I16" s="14">
        <f t="shared" si="0"/>
        <v>637.1</v>
      </c>
      <c r="J16" s="14">
        <f t="shared" si="0"/>
        <v>0.314</v>
      </c>
      <c r="K16" s="14">
        <f t="shared" si="0"/>
        <v>3.35</v>
      </c>
      <c r="L16" s="14">
        <f t="shared" si="0"/>
        <v>27</v>
      </c>
      <c r="M16" s="14">
        <f t="shared" si="0"/>
        <v>0.56000000000000005</v>
      </c>
      <c r="N16" s="14">
        <f t="shared" si="0"/>
        <v>105.31</v>
      </c>
      <c r="O16" s="14">
        <f t="shared" si="0"/>
        <v>447.76</v>
      </c>
      <c r="P16" s="14">
        <f t="shared" si="0"/>
        <v>128.67000000000002</v>
      </c>
      <c r="Q16" s="14">
        <f t="shared" si="0"/>
        <v>5.4599999999999991</v>
      </c>
    </row>
    <row r="17" spans="1:17" ht="19.5" customHeight="1" x14ac:dyDescent="0.25">
      <c r="A17" s="80"/>
      <c r="B17" s="157" t="s">
        <v>47</v>
      </c>
      <c r="C17" s="142"/>
      <c r="D17" s="142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19.5" customHeight="1" x14ac:dyDescent="0.25">
      <c r="A18" s="80">
        <v>187</v>
      </c>
      <c r="B18" s="157"/>
      <c r="C18" s="142" t="s">
        <v>144</v>
      </c>
      <c r="D18" s="142"/>
      <c r="E18" s="16" t="s">
        <v>145</v>
      </c>
      <c r="F18" s="19">
        <v>1.75</v>
      </c>
      <c r="G18" s="19">
        <v>4.8899999999999997</v>
      </c>
      <c r="H18" s="19">
        <v>8.49</v>
      </c>
      <c r="I18" s="19">
        <v>84.75</v>
      </c>
      <c r="J18" s="19">
        <v>0.06</v>
      </c>
      <c r="K18" s="19">
        <v>18.46</v>
      </c>
      <c r="L18" s="19">
        <v>0</v>
      </c>
      <c r="M18" s="19">
        <v>30.3</v>
      </c>
      <c r="N18" s="19">
        <v>43.3</v>
      </c>
      <c r="O18" s="19">
        <v>47.63</v>
      </c>
      <c r="P18" s="19" t="s">
        <v>146</v>
      </c>
      <c r="Q18" s="19">
        <v>0.8</v>
      </c>
    </row>
    <row r="19" spans="1:17" ht="18.75" customHeight="1" x14ac:dyDescent="0.25">
      <c r="A19" s="80">
        <v>608</v>
      </c>
      <c r="B19" s="157"/>
      <c r="C19" s="156" t="s">
        <v>46</v>
      </c>
      <c r="D19" s="156"/>
      <c r="E19" s="127">
        <v>80</v>
      </c>
      <c r="F19" s="127">
        <v>12.44</v>
      </c>
      <c r="G19" s="127">
        <v>9.24</v>
      </c>
      <c r="H19" s="127">
        <v>12.56</v>
      </c>
      <c r="I19" s="127">
        <v>183</v>
      </c>
      <c r="J19" s="29">
        <v>0.08</v>
      </c>
      <c r="K19" s="29">
        <v>0.12</v>
      </c>
      <c r="L19" s="29">
        <v>23</v>
      </c>
      <c r="M19" s="29">
        <v>0</v>
      </c>
      <c r="N19" s="29">
        <v>35</v>
      </c>
      <c r="O19" s="29">
        <v>133.1</v>
      </c>
      <c r="P19" s="29">
        <v>25.7</v>
      </c>
      <c r="Q19" s="29">
        <v>1.5</v>
      </c>
    </row>
    <row r="20" spans="1:17" ht="20.25" customHeight="1" x14ac:dyDescent="0.25">
      <c r="A20" s="80">
        <v>694</v>
      </c>
      <c r="B20" s="157"/>
      <c r="C20" s="142" t="s">
        <v>57</v>
      </c>
      <c r="D20" s="142"/>
      <c r="E20" s="16">
        <v>150</v>
      </c>
      <c r="F20" s="19">
        <v>3.06</v>
      </c>
      <c r="G20" s="19">
        <v>4.8</v>
      </c>
      <c r="H20" s="19">
        <v>20.45</v>
      </c>
      <c r="I20" s="19">
        <v>137.25</v>
      </c>
      <c r="J20" s="19">
        <v>0.14000000000000001</v>
      </c>
      <c r="K20" s="19">
        <v>18.170000000000002</v>
      </c>
      <c r="L20" s="19">
        <v>25.5</v>
      </c>
      <c r="M20" s="19">
        <v>0.2</v>
      </c>
      <c r="N20" s="19">
        <v>36.979999999999997</v>
      </c>
      <c r="O20" s="19">
        <v>86.6</v>
      </c>
      <c r="P20" s="19">
        <v>27.75</v>
      </c>
      <c r="Q20" s="129">
        <v>1.01</v>
      </c>
    </row>
    <row r="21" spans="1:17" ht="19.5" customHeight="1" x14ac:dyDescent="0.25">
      <c r="A21" s="80"/>
      <c r="B21" s="157"/>
      <c r="C21" s="155" t="s">
        <v>50</v>
      </c>
      <c r="D21" s="155"/>
      <c r="E21" s="10">
        <v>200</v>
      </c>
      <c r="F21" s="13">
        <v>0.8</v>
      </c>
      <c r="G21" s="13">
        <v>0</v>
      </c>
      <c r="H21" s="13">
        <v>13.5</v>
      </c>
      <c r="I21" s="13">
        <v>94</v>
      </c>
      <c r="J21" s="13">
        <v>0.02</v>
      </c>
      <c r="K21" s="13">
        <v>2</v>
      </c>
      <c r="L21" s="13">
        <v>0</v>
      </c>
      <c r="M21" s="13">
        <v>0</v>
      </c>
      <c r="N21" s="13">
        <v>42</v>
      </c>
      <c r="O21" s="13">
        <v>32</v>
      </c>
      <c r="P21" s="13">
        <v>22</v>
      </c>
      <c r="Q21" s="13">
        <v>2.2000000000000002</v>
      </c>
    </row>
    <row r="22" spans="1:17" ht="20.25" customHeight="1" x14ac:dyDescent="0.25">
      <c r="A22" s="83"/>
      <c r="B22" s="157"/>
      <c r="C22" s="144" t="s">
        <v>32</v>
      </c>
      <c r="D22" s="144"/>
      <c r="E22" s="68">
        <v>80</v>
      </c>
      <c r="F22" s="68">
        <v>6.32</v>
      </c>
      <c r="G22" s="68">
        <v>0.8</v>
      </c>
      <c r="H22" s="68">
        <v>38.64</v>
      </c>
      <c r="I22" s="68">
        <v>188</v>
      </c>
      <c r="J22" s="68">
        <v>0.128</v>
      </c>
      <c r="K22" s="68" t="s">
        <v>112</v>
      </c>
      <c r="L22" s="68" t="s">
        <v>112</v>
      </c>
      <c r="M22" s="68" t="s">
        <v>112</v>
      </c>
      <c r="N22" s="68">
        <v>18.399999999999999</v>
      </c>
      <c r="O22" s="68">
        <v>69.599999999999994</v>
      </c>
      <c r="P22" s="68">
        <v>26.4</v>
      </c>
      <c r="Q22" s="68">
        <v>1.6</v>
      </c>
    </row>
    <row r="23" spans="1:17" ht="19.5" customHeight="1" x14ac:dyDescent="0.25">
      <c r="A23" s="80"/>
      <c r="B23" s="157"/>
      <c r="C23" s="144" t="s">
        <v>113</v>
      </c>
      <c r="D23" s="144"/>
      <c r="E23" s="69">
        <v>40</v>
      </c>
      <c r="F23" s="69">
        <v>2.64</v>
      </c>
      <c r="G23" s="69">
        <v>0.48</v>
      </c>
      <c r="H23" s="69">
        <v>13.36</v>
      </c>
      <c r="I23" s="69">
        <v>69.599999999999994</v>
      </c>
      <c r="J23" s="69">
        <v>7.1999999999999995E-2</v>
      </c>
      <c r="K23" s="69">
        <v>0</v>
      </c>
      <c r="L23" s="69">
        <v>0</v>
      </c>
      <c r="M23" s="69">
        <v>0.56000000000000005</v>
      </c>
      <c r="N23" s="69">
        <v>14</v>
      </c>
      <c r="O23" s="69">
        <v>63.2</v>
      </c>
      <c r="P23" s="69">
        <v>18.8</v>
      </c>
      <c r="Q23" s="69">
        <v>1.56</v>
      </c>
    </row>
    <row r="24" spans="1:17" ht="20.25" customHeight="1" x14ac:dyDescent="0.25">
      <c r="A24" s="83"/>
      <c r="B24" s="157"/>
      <c r="C24" s="139" t="s">
        <v>40</v>
      </c>
      <c r="D24" s="139"/>
      <c r="E24" s="5">
        <v>800</v>
      </c>
      <c r="F24" s="22">
        <f t="shared" ref="F24:Q24" si="1">SUM(F17:F23)</f>
        <v>27.01</v>
      </c>
      <c r="G24" s="22">
        <f t="shared" si="1"/>
        <v>20.21</v>
      </c>
      <c r="H24" s="22">
        <f t="shared" si="1"/>
        <v>107</v>
      </c>
      <c r="I24" s="22">
        <f t="shared" si="1"/>
        <v>756.6</v>
      </c>
      <c r="J24" s="22">
        <f t="shared" si="1"/>
        <v>0.5</v>
      </c>
      <c r="K24" s="22">
        <f t="shared" si="1"/>
        <v>38.75</v>
      </c>
      <c r="L24" s="22">
        <f t="shared" si="1"/>
        <v>48.5</v>
      </c>
      <c r="M24" s="22">
        <f t="shared" si="1"/>
        <v>31.06</v>
      </c>
      <c r="N24" s="22">
        <f t="shared" si="1"/>
        <v>189.68</v>
      </c>
      <c r="O24" s="22">
        <f t="shared" si="1"/>
        <v>432.12999999999994</v>
      </c>
      <c r="P24" s="22">
        <f t="shared" si="1"/>
        <v>120.64999999999999</v>
      </c>
      <c r="Q24" s="22">
        <f t="shared" si="1"/>
        <v>8.67</v>
      </c>
    </row>
    <row r="25" spans="1:17" ht="24.75" customHeight="1" x14ac:dyDescent="0.25">
      <c r="A25" s="23"/>
      <c r="B25" s="140" t="s">
        <v>104</v>
      </c>
      <c r="C25" s="140"/>
      <c r="D25" s="140"/>
      <c r="E25" s="140"/>
      <c r="F25" s="6">
        <f t="shared" ref="F25:Q25" si="2">F16+F24</f>
        <v>53</v>
      </c>
      <c r="G25" s="6">
        <f t="shared" si="2"/>
        <v>34.79</v>
      </c>
      <c r="H25" s="6">
        <f t="shared" si="2"/>
        <v>214.60000000000002</v>
      </c>
      <c r="I25" s="6">
        <f t="shared" si="2"/>
        <v>1393.7</v>
      </c>
      <c r="J25" s="6">
        <f t="shared" si="2"/>
        <v>0.81400000000000006</v>
      </c>
      <c r="K25" s="6">
        <f t="shared" si="2"/>
        <v>42.1</v>
      </c>
      <c r="L25" s="24">
        <f t="shared" si="2"/>
        <v>75.5</v>
      </c>
      <c r="M25" s="6">
        <f t="shared" si="2"/>
        <v>31.619999999999997</v>
      </c>
      <c r="N25" s="6">
        <f t="shared" si="2"/>
        <v>294.99</v>
      </c>
      <c r="O25" s="6">
        <f t="shared" si="2"/>
        <v>879.88999999999987</v>
      </c>
      <c r="P25" s="6">
        <f t="shared" si="2"/>
        <v>249.32</v>
      </c>
      <c r="Q25" s="24">
        <f t="shared" si="2"/>
        <v>14.129999999999999</v>
      </c>
    </row>
    <row r="26" spans="1:17" ht="24.75" customHeight="1" x14ac:dyDescent="0.25">
      <c r="A26" s="84"/>
      <c r="B26" s="85"/>
      <c r="C26" s="85"/>
      <c r="D26" s="85"/>
      <c r="E26" s="85"/>
      <c r="F26" s="86"/>
      <c r="G26" s="86"/>
      <c r="H26" s="86"/>
      <c r="I26" s="86"/>
      <c r="J26" s="86"/>
      <c r="K26" s="86"/>
      <c r="L26" s="87"/>
      <c r="M26" s="86"/>
      <c r="N26" s="86"/>
      <c r="O26" s="86"/>
      <c r="P26" s="86"/>
      <c r="Q26" s="87"/>
    </row>
    <row r="27" spans="1:17" ht="24.75" customHeight="1" x14ac:dyDescent="0.25">
      <c r="A27" s="84"/>
      <c r="B27" s="85"/>
      <c r="C27" s="85"/>
      <c r="D27" s="85"/>
      <c r="E27" s="85"/>
      <c r="F27" s="86"/>
      <c r="G27" s="86"/>
      <c r="H27" s="86"/>
      <c r="I27" s="86"/>
      <c r="J27" s="86"/>
      <c r="K27" s="86"/>
      <c r="L27" s="87"/>
      <c r="M27" s="86"/>
      <c r="N27" s="86"/>
      <c r="O27" s="86"/>
      <c r="P27" s="86"/>
      <c r="Q27" s="87"/>
    </row>
    <row r="28" spans="1:17" ht="24.75" customHeight="1" x14ac:dyDescent="0.25">
      <c r="A28" s="84"/>
      <c r="B28" s="85"/>
      <c r="C28" s="85"/>
      <c r="D28" s="85"/>
      <c r="E28" s="85"/>
      <c r="F28" s="86"/>
      <c r="G28" s="86"/>
      <c r="H28" s="86"/>
      <c r="I28" s="86"/>
      <c r="J28" s="86"/>
      <c r="K28" s="86"/>
      <c r="L28" s="87"/>
      <c r="M28" s="86"/>
      <c r="N28" s="86"/>
      <c r="O28" s="86"/>
      <c r="P28" s="86"/>
      <c r="Q28" s="87"/>
    </row>
    <row r="29" spans="1:17" ht="24.75" customHeight="1" x14ac:dyDescent="0.25">
      <c r="A29" s="84"/>
      <c r="B29" s="85"/>
      <c r="C29" s="85"/>
      <c r="D29" s="85"/>
      <c r="E29" s="85"/>
      <c r="F29" s="86"/>
      <c r="G29" s="86"/>
      <c r="H29" s="86"/>
      <c r="I29" s="86"/>
      <c r="J29" s="86"/>
      <c r="K29" s="86"/>
      <c r="L29" s="87"/>
      <c r="M29" s="86"/>
      <c r="N29" s="86"/>
      <c r="O29" s="86"/>
      <c r="P29" s="86"/>
      <c r="Q29" s="87"/>
    </row>
    <row r="30" spans="1:17" ht="24.75" customHeight="1" x14ac:dyDescent="0.25">
      <c r="A30" s="84"/>
      <c r="B30" s="85"/>
      <c r="C30" s="85"/>
      <c r="D30" s="85"/>
      <c r="E30" s="85"/>
      <c r="F30" s="86"/>
      <c r="G30" s="86"/>
      <c r="H30" s="86"/>
      <c r="I30" s="86"/>
      <c r="J30" s="86"/>
      <c r="K30" s="86"/>
      <c r="L30" s="87"/>
      <c r="M30" s="86"/>
      <c r="N30" s="86"/>
      <c r="O30" s="86"/>
      <c r="P30" s="86"/>
      <c r="Q30" s="87"/>
    </row>
    <row r="31" spans="1:17" ht="24.75" customHeight="1" x14ac:dyDescent="0.25">
      <c r="A31" s="84"/>
      <c r="B31" s="85"/>
      <c r="C31" s="85"/>
      <c r="D31" s="85"/>
      <c r="E31" s="85"/>
      <c r="F31" s="86"/>
      <c r="G31" s="86"/>
      <c r="H31" s="86"/>
      <c r="I31" s="86"/>
      <c r="J31" s="86"/>
      <c r="K31" s="86"/>
      <c r="L31" s="87"/>
      <c r="M31" s="86"/>
      <c r="N31" s="86"/>
      <c r="O31" s="86"/>
      <c r="P31" s="86"/>
      <c r="Q31" s="87"/>
    </row>
    <row r="32" spans="1:17" ht="24.75" customHeight="1" x14ac:dyDescent="0.25">
      <c r="A32" s="84"/>
      <c r="B32" s="85"/>
      <c r="C32" s="85"/>
      <c r="D32" s="85"/>
      <c r="E32" s="85"/>
      <c r="F32" s="86"/>
      <c r="G32" s="86"/>
      <c r="H32" s="86"/>
      <c r="I32" s="86"/>
      <c r="J32" s="86"/>
      <c r="K32" s="86"/>
      <c r="L32" s="87"/>
      <c r="M32" s="86"/>
      <c r="N32" s="86"/>
      <c r="O32" s="86"/>
      <c r="P32" s="86"/>
      <c r="Q32" s="87"/>
    </row>
    <row r="33" spans="1:17" s="82" customFormat="1" ht="12" x14ac:dyDescent="0.2">
      <c r="A33" s="82" t="s">
        <v>114</v>
      </c>
    </row>
    <row r="34" spans="1:17" s="82" customFormat="1" ht="12" x14ac:dyDescent="0.2">
      <c r="A34" s="82" t="s">
        <v>115</v>
      </c>
    </row>
    <row r="35" spans="1:17" s="82" customFormat="1" ht="12" x14ac:dyDescent="0.2">
      <c r="A35" s="82" t="s">
        <v>116</v>
      </c>
    </row>
    <row r="36" spans="1:17" s="82" customFormat="1" ht="12" x14ac:dyDescent="0.2">
      <c r="A36" s="82" t="s">
        <v>117</v>
      </c>
    </row>
    <row r="37" spans="1:17" s="82" customFormat="1" ht="12" x14ac:dyDescent="0.2"/>
    <row r="38" spans="1:17" s="82" customFormat="1" ht="12" x14ac:dyDescent="0.2"/>
    <row r="39" spans="1:17" ht="14.25" customHeight="1" x14ac:dyDescent="0.25"/>
    <row r="40" spans="1:17" s="2" customFormat="1" ht="15.75" x14ac:dyDescent="0.25">
      <c r="A40" s="2" t="s">
        <v>0</v>
      </c>
      <c r="B40" s="2" t="s">
        <v>45</v>
      </c>
      <c r="F40" s="25"/>
      <c r="G40" s="25"/>
      <c r="H40" s="25"/>
      <c r="I40" s="25"/>
      <c r="J40" s="25"/>
    </row>
    <row r="41" spans="1:17" s="2" customFormat="1" ht="15.75" x14ac:dyDescent="0.25">
      <c r="A41" s="2" t="s">
        <v>2</v>
      </c>
      <c r="B41" s="2" t="s">
        <v>3</v>
      </c>
      <c r="F41" s="25"/>
      <c r="G41" s="25"/>
      <c r="H41" s="25"/>
      <c r="I41" s="25"/>
      <c r="J41" s="25"/>
    </row>
    <row r="42" spans="1:17" s="2" customFormat="1" ht="15.75" x14ac:dyDescent="0.25">
      <c r="A42" s="2" t="s">
        <v>4</v>
      </c>
      <c r="B42" s="2" t="s">
        <v>5</v>
      </c>
      <c r="F42" s="25"/>
      <c r="G42" s="25"/>
      <c r="H42" s="25"/>
      <c r="I42" s="25"/>
      <c r="J42" s="25"/>
    </row>
    <row r="43" spans="1:17" s="2" customFormat="1" ht="15.75" x14ac:dyDescent="0.25">
      <c r="A43" s="2" t="s">
        <v>6</v>
      </c>
      <c r="B43" s="2" t="s">
        <v>111</v>
      </c>
      <c r="F43" s="25"/>
      <c r="G43" s="25"/>
      <c r="H43" s="25"/>
      <c r="I43" s="25"/>
      <c r="J43" s="25"/>
    </row>
    <row r="44" spans="1:17" s="3" customFormat="1" x14ac:dyDescent="0.25">
      <c r="F44" s="4"/>
      <c r="G44" s="4"/>
      <c r="H44" s="4"/>
      <c r="I44" s="4"/>
      <c r="J44" s="4"/>
    </row>
    <row r="45" spans="1:17" s="2" customFormat="1" ht="15.75" customHeight="1" x14ac:dyDescent="0.25">
      <c r="A45" s="149" t="s">
        <v>7</v>
      </c>
      <c r="B45" s="152" t="s">
        <v>8</v>
      </c>
      <c r="C45" s="149" t="s">
        <v>9</v>
      </c>
      <c r="D45" s="149"/>
      <c r="E45" s="149" t="s">
        <v>10</v>
      </c>
      <c r="F45" s="148" t="s">
        <v>11</v>
      </c>
      <c r="G45" s="148"/>
      <c r="H45" s="148"/>
      <c r="I45" s="149" t="s">
        <v>12</v>
      </c>
      <c r="J45" s="150" t="s">
        <v>13</v>
      </c>
      <c r="K45" s="150"/>
      <c r="L45" s="150"/>
      <c r="M45" s="150"/>
      <c r="N45" s="150" t="s">
        <v>14</v>
      </c>
      <c r="O45" s="150"/>
      <c r="P45" s="150"/>
      <c r="Q45" s="150"/>
    </row>
    <row r="46" spans="1:17" ht="17.25" x14ac:dyDescent="0.3">
      <c r="A46" s="149"/>
      <c r="B46" s="152"/>
      <c r="C46" s="149"/>
      <c r="D46" s="149"/>
      <c r="E46" s="149"/>
      <c r="F46" s="6" t="s">
        <v>15</v>
      </c>
      <c r="G46" s="6" t="s">
        <v>16</v>
      </c>
      <c r="H46" s="6" t="s">
        <v>17</v>
      </c>
      <c r="I46" s="149"/>
      <c r="J46" s="7" t="s">
        <v>18</v>
      </c>
      <c r="K46" s="6" t="s">
        <v>19</v>
      </c>
      <c r="L46" s="6" t="s">
        <v>20</v>
      </c>
      <c r="M46" s="6" t="s">
        <v>21</v>
      </c>
      <c r="N46" s="6" t="s">
        <v>22</v>
      </c>
      <c r="O46" s="6" t="s">
        <v>23</v>
      </c>
      <c r="P46" s="6" t="s">
        <v>24</v>
      </c>
      <c r="Q46" s="6" t="s">
        <v>25</v>
      </c>
    </row>
    <row r="47" spans="1:17" x14ac:dyDescent="0.25">
      <c r="A47" s="3"/>
      <c r="B47" s="8">
        <v>2</v>
      </c>
      <c r="C47" s="151">
        <v>3</v>
      </c>
      <c r="D47" s="151"/>
      <c r="E47" s="8">
        <v>4</v>
      </c>
      <c r="F47" s="8">
        <v>5</v>
      </c>
      <c r="G47" s="8">
        <v>6</v>
      </c>
      <c r="H47" s="8">
        <v>7</v>
      </c>
      <c r="I47" s="8">
        <v>8</v>
      </c>
      <c r="J47" s="8">
        <v>9</v>
      </c>
      <c r="K47" s="8">
        <v>10</v>
      </c>
      <c r="L47" s="8">
        <v>11</v>
      </c>
      <c r="M47" s="8">
        <v>12</v>
      </c>
      <c r="N47" s="8">
        <v>13</v>
      </c>
      <c r="O47" s="8">
        <v>14</v>
      </c>
      <c r="P47" s="8">
        <v>15</v>
      </c>
      <c r="Q47" s="8">
        <v>16</v>
      </c>
    </row>
    <row r="48" spans="1:17" ht="21" customHeight="1" x14ac:dyDescent="0.25">
      <c r="A48" s="80">
        <v>486</v>
      </c>
      <c r="B48" s="145" t="s">
        <v>26</v>
      </c>
      <c r="C48" s="156" t="s">
        <v>142</v>
      </c>
      <c r="D48" s="156"/>
      <c r="E48" s="10" t="s">
        <v>147</v>
      </c>
      <c r="F48" s="17">
        <v>18.03</v>
      </c>
      <c r="G48" s="17">
        <v>10.210000000000001</v>
      </c>
      <c r="H48" s="17">
        <v>8.49</v>
      </c>
      <c r="I48" s="17">
        <v>195</v>
      </c>
      <c r="J48" s="29">
        <v>0.13</v>
      </c>
      <c r="K48" s="29">
        <v>13241</v>
      </c>
      <c r="L48" s="29">
        <v>0</v>
      </c>
      <c r="M48" s="29">
        <v>0</v>
      </c>
      <c r="N48" s="29">
        <v>67.739999999999995</v>
      </c>
      <c r="O48" s="29">
        <v>310</v>
      </c>
      <c r="P48" s="29">
        <v>77.7</v>
      </c>
      <c r="Q48" s="29">
        <v>1.25</v>
      </c>
    </row>
    <row r="49" spans="1:17" ht="20.25" customHeight="1" x14ac:dyDescent="0.25">
      <c r="A49" s="80">
        <v>511</v>
      </c>
      <c r="B49" s="145"/>
      <c r="C49" s="142" t="s">
        <v>49</v>
      </c>
      <c r="D49" s="142"/>
      <c r="E49" s="59">
        <v>180</v>
      </c>
      <c r="F49" s="19">
        <v>4.5</v>
      </c>
      <c r="G49" s="19">
        <v>6.66</v>
      </c>
      <c r="H49" s="19">
        <v>47.88</v>
      </c>
      <c r="I49" s="19">
        <v>270</v>
      </c>
      <c r="J49" s="19">
        <v>0.04</v>
      </c>
      <c r="K49" s="19">
        <v>0</v>
      </c>
      <c r="L49" s="19">
        <v>32.4</v>
      </c>
      <c r="M49" s="19">
        <v>0</v>
      </c>
      <c r="N49" s="19">
        <v>20.52</v>
      </c>
      <c r="O49" s="19">
        <v>102.24</v>
      </c>
      <c r="P49" s="19">
        <v>32.4</v>
      </c>
      <c r="Q49" s="19">
        <v>1.37</v>
      </c>
    </row>
    <row r="50" spans="1:17" ht="19.5" customHeight="1" x14ac:dyDescent="0.25">
      <c r="A50" s="80">
        <v>943</v>
      </c>
      <c r="B50" s="145"/>
      <c r="C50" s="143" t="s">
        <v>31</v>
      </c>
      <c r="D50" s="143"/>
      <c r="E50" s="128">
        <v>200</v>
      </c>
      <c r="F50" s="128">
        <v>0.2</v>
      </c>
      <c r="G50" s="128">
        <v>0</v>
      </c>
      <c r="H50" s="128">
        <v>14</v>
      </c>
      <c r="I50" s="128">
        <v>28</v>
      </c>
      <c r="J50" s="128">
        <v>0</v>
      </c>
      <c r="K50" s="128">
        <v>0</v>
      </c>
      <c r="L50" s="128">
        <v>0</v>
      </c>
      <c r="M50" s="128">
        <v>0</v>
      </c>
      <c r="N50" s="128">
        <v>6</v>
      </c>
      <c r="O50" s="128">
        <v>0</v>
      </c>
      <c r="P50" s="128">
        <v>0</v>
      </c>
      <c r="Q50" s="128">
        <v>0.4</v>
      </c>
    </row>
    <row r="51" spans="1:17" ht="20.25" customHeight="1" x14ac:dyDescent="0.25">
      <c r="A51" s="80"/>
      <c r="B51" s="145"/>
      <c r="C51" s="144" t="s">
        <v>32</v>
      </c>
      <c r="D51" s="144"/>
      <c r="E51" s="69">
        <v>100</v>
      </c>
      <c r="F51" s="69">
        <v>7.9</v>
      </c>
      <c r="G51" s="69">
        <v>1</v>
      </c>
      <c r="H51" s="69">
        <v>48.3</v>
      </c>
      <c r="I51" s="69">
        <v>235</v>
      </c>
      <c r="J51" s="69">
        <v>0.16</v>
      </c>
      <c r="K51" s="69">
        <v>0</v>
      </c>
      <c r="L51" s="69">
        <v>0</v>
      </c>
      <c r="M51" s="69">
        <v>0</v>
      </c>
      <c r="N51" s="69">
        <v>23</v>
      </c>
      <c r="O51" s="69">
        <v>87</v>
      </c>
      <c r="P51" s="69">
        <v>33</v>
      </c>
      <c r="Q51" s="69">
        <v>2</v>
      </c>
    </row>
    <row r="52" spans="1:17" ht="19.5" customHeight="1" x14ac:dyDescent="0.25">
      <c r="A52" s="80"/>
      <c r="B52" s="145"/>
      <c r="C52" s="144" t="s">
        <v>113</v>
      </c>
      <c r="D52" s="144"/>
      <c r="E52" s="69">
        <v>60</v>
      </c>
      <c r="F52" s="69">
        <v>3.96</v>
      </c>
      <c r="G52" s="69">
        <v>0.72</v>
      </c>
      <c r="H52" s="69">
        <v>20.04</v>
      </c>
      <c r="I52" s="69">
        <v>104</v>
      </c>
      <c r="J52" s="69">
        <v>0.11</v>
      </c>
      <c r="K52" s="69">
        <v>0</v>
      </c>
      <c r="L52" s="69" t="s">
        <v>112</v>
      </c>
      <c r="M52" s="69">
        <v>0.84</v>
      </c>
      <c r="N52" s="69">
        <v>21</v>
      </c>
      <c r="O52" s="69">
        <v>94.8</v>
      </c>
      <c r="P52" s="69">
        <v>28.2</v>
      </c>
      <c r="Q52" s="69">
        <v>2.34</v>
      </c>
    </row>
    <row r="53" spans="1:17" ht="23.25" customHeight="1" x14ac:dyDescent="0.25">
      <c r="A53" s="80"/>
      <c r="B53" s="145"/>
      <c r="C53" s="139" t="s">
        <v>34</v>
      </c>
      <c r="D53" s="139"/>
      <c r="E53" s="5">
        <v>660</v>
      </c>
      <c r="F53" s="5">
        <f t="shared" ref="F53:Q53" si="3">SUM(F48:F52)</f>
        <v>34.590000000000003</v>
      </c>
      <c r="G53" s="5">
        <f t="shared" si="3"/>
        <v>18.59</v>
      </c>
      <c r="H53" s="5">
        <f t="shared" si="3"/>
        <v>138.71</v>
      </c>
      <c r="I53" s="5">
        <f t="shared" si="3"/>
        <v>832</v>
      </c>
      <c r="J53" s="5">
        <f t="shared" si="3"/>
        <v>0.44</v>
      </c>
      <c r="K53" s="5">
        <f t="shared" si="3"/>
        <v>13241</v>
      </c>
      <c r="L53" s="5">
        <f t="shared" si="3"/>
        <v>32.4</v>
      </c>
      <c r="M53" s="5">
        <f t="shared" si="3"/>
        <v>0.84</v>
      </c>
      <c r="N53" s="5">
        <f t="shared" si="3"/>
        <v>138.26</v>
      </c>
      <c r="O53" s="5">
        <f t="shared" si="3"/>
        <v>594.04</v>
      </c>
      <c r="P53" s="5">
        <f t="shared" si="3"/>
        <v>171.29999999999998</v>
      </c>
      <c r="Q53" s="5">
        <f t="shared" si="3"/>
        <v>7.3599999999999994</v>
      </c>
    </row>
    <row r="54" spans="1:17" ht="20.25" customHeight="1" x14ac:dyDescent="0.25">
      <c r="A54" s="80"/>
      <c r="B54" s="154" t="s">
        <v>47</v>
      </c>
      <c r="C54" s="142"/>
      <c r="D54" s="142"/>
      <c r="E54" s="16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</row>
    <row r="55" spans="1:17" ht="19.5" customHeight="1" x14ac:dyDescent="0.25">
      <c r="A55" s="80">
        <v>187</v>
      </c>
      <c r="B55" s="154"/>
      <c r="C55" s="142" t="s">
        <v>144</v>
      </c>
      <c r="D55" s="142"/>
      <c r="E55" s="59" t="s">
        <v>145</v>
      </c>
      <c r="F55" s="19">
        <v>1.75</v>
      </c>
      <c r="G55" s="19">
        <v>4.8899999999999997</v>
      </c>
      <c r="H55" s="19">
        <v>8.49</v>
      </c>
      <c r="I55" s="19">
        <v>84.75</v>
      </c>
      <c r="J55" s="19">
        <v>0.06</v>
      </c>
      <c r="K55" s="19">
        <v>18.46</v>
      </c>
      <c r="L55" s="19">
        <v>0</v>
      </c>
      <c r="M55" s="19">
        <v>30.3</v>
      </c>
      <c r="N55" s="19">
        <v>43.3</v>
      </c>
      <c r="O55" s="19">
        <v>47.63</v>
      </c>
      <c r="P55" s="19" t="s">
        <v>146</v>
      </c>
      <c r="Q55" s="19">
        <v>0.8</v>
      </c>
    </row>
    <row r="56" spans="1:17" ht="19.5" customHeight="1" x14ac:dyDescent="0.25">
      <c r="A56" s="80">
        <v>608</v>
      </c>
      <c r="B56" s="154"/>
      <c r="C56" s="143" t="s">
        <v>46</v>
      </c>
      <c r="D56" s="143"/>
      <c r="E56" s="130">
        <v>100</v>
      </c>
      <c r="F56" s="130">
        <v>15.55</v>
      </c>
      <c r="G56" s="130">
        <v>11.55</v>
      </c>
      <c r="H56" s="130">
        <v>15.7</v>
      </c>
      <c r="I56" s="130">
        <v>228.75</v>
      </c>
      <c r="J56" s="29">
        <v>0.1</v>
      </c>
      <c r="K56" s="29">
        <v>0.15</v>
      </c>
      <c r="L56" s="29">
        <v>28.75</v>
      </c>
      <c r="M56" s="29">
        <v>0</v>
      </c>
      <c r="N56" s="29">
        <v>43.75</v>
      </c>
      <c r="O56" s="29">
        <v>166.38</v>
      </c>
      <c r="P56" s="29">
        <v>32.130000000000003</v>
      </c>
      <c r="Q56" s="29">
        <v>1.8</v>
      </c>
    </row>
    <row r="57" spans="1:17" ht="19.5" customHeight="1" x14ac:dyDescent="0.25">
      <c r="A57" s="80">
        <v>694</v>
      </c>
      <c r="B57" s="154"/>
      <c r="C57" s="142" t="s">
        <v>57</v>
      </c>
      <c r="D57" s="142"/>
      <c r="E57" s="16">
        <v>180</v>
      </c>
      <c r="F57" s="19">
        <v>3.67</v>
      </c>
      <c r="G57" s="19">
        <v>5.76</v>
      </c>
      <c r="H57" s="19">
        <v>24.53</v>
      </c>
      <c r="I57" s="19">
        <v>164.7</v>
      </c>
      <c r="J57" s="19">
        <v>0.16</v>
      </c>
      <c r="K57" s="19">
        <v>21.8</v>
      </c>
      <c r="L57" s="19">
        <v>30.6</v>
      </c>
      <c r="M57" s="19">
        <v>0.23</v>
      </c>
      <c r="N57" s="19">
        <v>44.37</v>
      </c>
      <c r="O57" s="19">
        <v>103.91</v>
      </c>
      <c r="P57" s="19">
        <v>33.299999999999997</v>
      </c>
      <c r="Q57" s="19">
        <v>1.21</v>
      </c>
    </row>
    <row r="58" spans="1:17" ht="19.5" customHeight="1" x14ac:dyDescent="0.25">
      <c r="A58" s="80"/>
      <c r="B58" s="154"/>
      <c r="C58" s="155" t="s">
        <v>50</v>
      </c>
      <c r="D58" s="155"/>
      <c r="E58" s="10">
        <v>200</v>
      </c>
      <c r="F58" s="13">
        <v>0.8</v>
      </c>
      <c r="G58" s="13">
        <v>0</v>
      </c>
      <c r="H58" s="13">
        <v>13.5</v>
      </c>
      <c r="I58" s="13">
        <v>94</v>
      </c>
      <c r="J58" s="13">
        <v>0.02</v>
      </c>
      <c r="K58" s="13">
        <v>2</v>
      </c>
      <c r="L58" s="13">
        <v>0</v>
      </c>
      <c r="M58" s="13">
        <v>0</v>
      </c>
      <c r="N58" s="13">
        <v>42</v>
      </c>
      <c r="O58" s="13">
        <v>32</v>
      </c>
      <c r="P58" s="13">
        <v>22</v>
      </c>
      <c r="Q58" s="13">
        <v>2.2000000000000002</v>
      </c>
    </row>
    <row r="59" spans="1:17" ht="19.5" customHeight="1" x14ac:dyDescent="0.25">
      <c r="A59" s="83"/>
      <c r="B59" s="154"/>
      <c r="C59" s="144" t="s">
        <v>32</v>
      </c>
      <c r="D59" s="144"/>
      <c r="E59" s="69">
        <v>100</v>
      </c>
      <c r="F59" s="69">
        <v>7.9</v>
      </c>
      <c r="G59" s="69">
        <v>1</v>
      </c>
      <c r="H59" s="69">
        <v>48.3</v>
      </c>
      <c r="I59" s="69">
        <v>235</v>
      </c>
      <c r="J59" s="69">
        <v>0.16</v>
      </c>
      <c r="K59" s="69">
        <v>0</v>
      </c>
      <c r="L59" s="69">
        <v>0</v>
      </c>
      <c r="M59" s="69">
        <v>0</v>
      </c>
      <c r="N59" s="69">
        <v>23</v>
      </c>
      <c r="O59" s="69">
        <v>87</v>
      </c>
      <c r="P59" s="69">
        <v>33</v>
      </c>
      <c r="Q59" s="69">
        <v>2</v>
      </c>
    </row>
    <row r="60" spans="1:17" ht="19.5" customHeight="1" x14ac:dyDescent="0.25">
      <c r="A60" s="80"/>
      <c r="B60" s="154"/>
      <c r="C60" s="144" t="s">
        <v>113</v>
      </c>
      <c r="D60" s="144"/>
      <c r="E60" s="69">
        <v>60</v>
      </c>
      <c r="F60" s="69">
        <v>3.96</v>
      </c>
      <c r="G60" s="69">
        <v>0.72</v>
      </c>
      <c r="H60" s="69">
        <v>20.04</v>
      </c>
      <c r="I60" s="69">
        <v>104</v>
      </c>
      <c r="J60" s="69">
        <v>0.11</v>
      </c>
      <c r="K60" s="69">
        <v>0</v>
      </c>
      <c r="L60" s="69" t="s">
        <v>112</v>
      </c>
      <c r="M60" s="69">
        <v>0.84</v>
      </c>
      <c r="N60" s="69">
        <v>21</v>
      </c>
      <c r="O60" s="69">
        <v>94.8</v>
      </c>
      <c r="P60" s="69">
        <v>28.2</v>
      </c>
      <c r="Q60" s="69">
        <v>2.34</v>
      </c>
    </row>
    <row r="61" spans="1:17" ht="19.5" customHeight="1" x14ac:dyDescent="0.25">
      <c r="A61" s="83"/>
      <c r="B61" s="26"/>
      <c r="C61" s="139" t="s">
        <v>40</v>
      </c>
      <c r="D61" s="139"/>
      <c r="E61" s="5">
        <v>900</v>
      </c>
      <c r="F61" s="22">
        <f t="shared" ref="F61:Q61" si="4">SUM(F54:F60)</f>
        <v>33.630000000000003</v>
      </c>
      <c r="G61" s="22">
        <f t="shared" si="4"/>
        <v>23.92</v>
      </c>
      <c r="H61" s="22">
        <f t="shared" si="4"/>
        <v>130.56</v>
      </c>
      <c r="I61" s="22">
        <f t="shared" si="4"/>
        <v>911.2</v>
      </c>
      <c r="J61" s="22">
        <f t="shared" si="4"/>
        <v>0.61</v>
      </c>
      <c r="K61" s="22">
        <f t="shared" si="4"/>
        <v>42.41</v>
      </c>
      <c r="L61" s="22">
        <f t="shared" si="4"/>
        <v>59.35</v>
      </c>
      <c r="M61" s="22">
        <f t="shared" si="4"/>
        <v>31.37</v>
      </c>
      <c r="N61" s="22">
        <f t="shared" si="4"/>
        <v>217.42</v>
      </c>
      <c r="O61" s="22">
        <f t="shared" si="4"/>
        <v>531.71999999999991</v>
      </c>
      <c r="P61" s="22">
        <f t="shared" si="4"/>
        <v>148.63</v>
      </c>
      <c r="Q61" s="22">
        <f t="shared" si="4"/>
        <v>10.35</v>
      </c>
    </row>
    <row r="62" spans="1:17" ht="25.5" customHeight="1" x14ac:dyDescent="0.25">
      <c r="A62" s="27"/>
      <c r="B62" s="140" t="s">
        <v>104</v>
      </c>
      <c r="C62" s="140"/>
      <c r="D62" s="140"/>
      <c r="E62" s="140"/>
      <c r="F62" s="6">
        <f t="shared" ref="F62:Q62" si="5">F53+F61</f>
        <v>68.22</v>
      </c>
      <c r="G62" s="6">
        <f t="shared" si="5"/>
        <v>42.510000000000005</v>
      </c>
      <c r="H62" s="6">
        <f t="shared" si="5"/>
        <v>269.27</v>
      </c>
      <c r="I62" s="6">
        <f t="shared" si="5"/>
        <v>1743.2</v>
      </c>
      <c r="J62" s="6">
        <f t="shared" si="5"/>
        <v>1.05</v>
      </c>
      <c r="K62" s="6">
        <f t="shared" si="5"/>
        <v>13283.41</v>
      </c>
      <c r="L62" s="6">
        <f t="shared" si="5"/>
        <v>91.75</v>
      </c>
      <c r="M62" s="6">
        <f t="shared" si="5"/>
        <v>32.21</v>
      </c>
      <c r="N62" s="6">
        <f t="shared" si="5"/>
        <v>355.67999999999995</v>
      </c>
      <c r="O62" s="6">
        <f t="shared" si="5"/>
        <v>1125.7599999999998</v>
      </c>
      <c r="P62" s="6">
        <f t="shared" si="5"/>
        <v>319.92999999999995</v>
      </c>
      <c r="Q62" s="24">
        <f t="shared" si="5"/>
        <v>17.71</v>
      </c>
    </row>
    <row r="67" spans="1:1" ht="18" customHeight="1" x14ac:dyDescent="0.25"/>
    <row r="68" spans="1:1" ht="18" customHeight="1" x14ac:dyDescent="0.25"/>
    <row r="69" spans="1:1" ht="18" customHeight="1" x14ac:dyDescent="0.25"/>
    <row r="70" spans="1:1" ht="18" customHeight="1" x14ac:dyDescent="0.25"/>
    <row r="75" spans="1:1" s="82" customFormat="1" ht="12" x14ac:dyDescent="0.2">
      <c r="A75" s="82" t="s">
        <v>114</v>
      </c>
    </row>
    <row r="76" spans="1:1" s="82" customFormat="1" ht="12" x14ac:dyDescent="0.2">
      <c r="A76" s="82" t="s">
        <v>115</v>
      </c>
    </row>
    <row r="77" spans="1:1" s="82" customFormat="1" ht="12" x14ac:dyDescent="0.2">
      <c r="A77" s="82" t="s">
        <v>116</v>
      </c>
    </row>
    <row r="78" spans="1:1" s="82" customFormat="1" ht="12" x14ac:dyDescent="0.2">
      <c r="A78" s="82" t="s">
        <v>117</v>
      </c>
    </row>
  </sheetData>
  <mergeCells count="52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6"/>
    <mergeCell ref="C11:D11"/>
    <mergeCell ref="C12:D12"/>
    <mergeCell ref="C13:D13"/>
    <mergeCell ref="C15:D15"/>
    <mergeCell ref="C16:D16"/>
    <mergeCell ref="C14:D14"/>
    <mergeCell ref="B17:B24"/>
    <mergeCell ref="C17:D17"/>
    <mergeCell ref="C18:D18"/>
    <mergeCell ref="C19:D19"/>
    <mergeCell ref="C20:D20"/>
    <mergeCell ref="C21:D21"/>
    <mergeCell ref="C23:D23"/>
    <mergeCell ref="C24:D24"/>
    <mergeCell ref="C22:D22"/>
    <mergeCell ref="B25:E25"/>
    <mergeCell ref="A45:A46"/>
    <mergeCell ref="B45:B46"/>
    <mergeCell ref="C45:D46"/>
    <mergeCell ref="E45:E46"/>
    <mergeCell ref="F45:H45"/>
    <mergeCell ref="I45:I46"/>
    <mergeCell ref="J45:M45"/>
    <mergeCell ref="N45:Q45"/>
    <mergeCell ref="C47:D47"/>
    <mergeCell ref="B48:B53"/>
    <mergeCell ref="C48:D48"/>
    <mergeCell ref="C49:D49"/>
    <mergeCell ref="C50:D50"/>
    <mergeCell ref="C52:D52"/>
    <mergeCell ref="C53:D53"/>
    <mergeCell ref="C51:D51"/>
    <mergeCell ref="C61:D61"/>
    <mergeCell ref="B62:E62"/>
    <mergeCell ref="B54:B60"/>
    <mergeCell ref="C54:D54"/>
    <mergeCell ref="C55:D55"/>
    <mergeCell ref="C56:D56"/>
    <mergeCell ref="C57:D57"/>
    <mergeCell ref="C58:D58"/>
    <mergeCell ref="C60:D60"/>
    <mergeCell ref="C59:D59"/>
  </mergeCells>
  <pageMargins left="0.70866141732283472" right="0.31496062992125984" top="0.41132812499999999" bottom="0.41132812499999999" header="0.51181102362204722" footer="0.51181102362204722"/>
  <pageSetup paperSize="9" scale="78" firstPageNumber="0" fitToHeight="2" orientation="landscape" horizontalDpi="4294967293" verticalDpi="4294967293" r:id="rId1"/>
  <headerFooter>
    <oddFooter>&amp;R3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view="pageLayout" zoomScale="80" zoomScaleSheetLayoutView="100" zoomScalePageLayoutView="80" workbookViewId="0">
      <selection activeCell="D1" sqref="D1"/>
    </sheetView>
  </sheetViews>
  <sheetFormatPr defaultRowHeight="15" x14ac:dyDescent="0.25"/>
  <cols>
    <col min="1" max="1" width="8.42578125" customWidth="1"/>
    <col min="2" max="3" width="8.7109375"/>
    <col min="4" max="4" width="29.28515625" customWidth="1"/>
    <col min="5" max="8" width="8.7109375"/>
    <col min="9" max="9" width="15.85546875" customWidth="1"/>
    <col min="10" max="1025" width="8.7109375"/>
  </cols>
  <sheetData>
    <row r="1" spans="1:17" x14ac:dyDescent="0.25">
      <c r="D1" t="s">
        <v>157</v>
      </c>
    </row>
    <row r="3" spans="1:17" s="3" customFormat="1" ht="15.75" x14ac:dyDescent="0.25">
      <c r="A3" s="2" t="s">
        <v>0</v>
      </c>
      <c r="B3" s="2" t="s">
        <v>52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3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2" t="s">
        <v>5</v>
      </c>
      <c r="C5" s="2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110</v>
      </c>
      <c r="C6" s="2"/>
      <c r="F6" s="4"/>
      <c r="G6" s="4"/>
      <c r="H6" s="4"/>
      <c r="I6" s="4"/>
      <c r="J6" s="4"/>
    </row>
    <row r="7" spans="1:17" s="3" customFormat="1" x14ac:dyDescent="0.25">
      <c r="A7"/>
      <c r="B7"/>
      <c r="C7"/>
      <c r="F7" s="4"/>
      <c r="G7" s="4"/>
      <c r="H7" s="4"/>
      <c r="I7" s="4"/>
      <c r="J7" s="4"/>
    </row>
    <row r="8" spans="1:17" s="2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7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" customFormat="1" x14ac:dyDescent="0.25">
      <c r="A10" s="8"/>
      <c r="B10" s="8">
        <v>2</v>
      </c>
      <c r="C10" s="151">
        <v>3</v>
      </c>
      <c r="D10" s="151"/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ht="19.5" customHeight="1" x14ac:dyDescent="0.25">
      <c r="A11" s="80" t="s">
        <v>126</v>
      </c>
      <c r="B11" s="145" t="s">
        <v>26</v>
      </c>
      <c r="C11" s="143" t="s">
        <v>53</v>
      </c>
      <c r="D11" s="143"/>
      <c r="E11" s="17">
        <v>100</v>
      </c>
      <c r="F11" s="17">
        <v>16.88</v>
      </c>
      <c r="G11" s="17">
        <v>10.88</v>
      </c>
      <c r="H11" s="17">
        <v>0</v>
      </c>
      <c r="I11" s="17">
        <v>165</v>
      </c>
      <c r="J11" s="29">
        <v>0.03</v>
      </c>
      <c r="K11" s="29">
        <v>0</v>
      </c>
      <c r="L11" s="29">
        <v>16</v>
      </c>
      <c r="M11" s="29">
        <v>0</v>
      </c>
      <c r="N11" s="29">
        <v>31.2</v>
      </c>
      <c r="O11" s="29">
        <v>114.4</v>
      </c>
      <c r="P11" s="29">
        <v>16</v>
      </c>
      <c r="Q11" s="29">
        <v>1.44</v>
      </c>
    </row>
    <row r="12" spans="1:17" ht="21" customHeight="1" x14ac:dyDescent="0.25">
      <c r="A12" s="80">
        <v>688</v>
      </c>
      <c r="B12" s="145"/>
      <c r="C12" s="142" t="s">
        <v>38</v>
      </c>
      <c r="D12" s="142"/>
      <c r="E12" s="59">
        <v>180</v>
      </c>
      <c r="F12" s="18">
        <v>6.62</v>
      </c>
      <c r="G12" s="18">
        <v>5.42</v>
      </c>
      <c r="H12" s="18">
        <v>31.73</v>
      </c>
      <c r="I12" s="18">
        <v>202.14</v>
      </c>
      <c r="J12" s="18">
        <v>7.0000000000000007E-2</v>
      </c>
      <c r="K12" s="18">
        <v>0</v>
      </c>
      <c r="L12" s="18">
        <v>25.2</v>
      </c>
      <c r="M12" s="19">
        <v>0</v>
      </c>
      <c r="N12" s="18">
        <v>5.83</v>
      </c>
      <c r="O12" s="18">
        <v>44.6</v>
      </c>
      <c r="P12" s="18">
        <v>25.34</v>
      </c>
      <c r="Q12" s="18">
        <v>1.33</v>
      </c>
    </row>
    <row r="13" spans="1:17" ht="20.25" customHeight="1" x14ac:dyDescent="0.25">
      <c r="A13" s="80">
        <v>137</v>
      </c>
      <c r="B13" s="145"/>
      <c r="C13" s="146" t="s">
        <v>58</v>
      </c>
      <c r="D13" s="146"/>
      <c r="E13" s="19">
        <v>200</v>
      </c>
      <c r="F13" s="19">
        <v>0.22</v>
      </c>
      <c r="G13" s="19">
        <v>0</v>
      </c>
      <c r="H13" s="19">
        <v>16.28</v>
      </c>
      <c r="I13" s="19">
        <v>63.8</v>
      </c>
      <c r="J13" s="19">
        <v>0</v>
      </c>
      <c r="K13" s="19">
        <v>4.0599999999999996</v>
      </c>
      <c r="L13" s="19">
        <v>0</v>
      </c>
      <c r="M13" s="19">
        <v>0.01</v>
      </c>
      <c r="N13" s="19">
        <v>15.16</v>
      </c>
      <c r="O13" s="19">
        <v>0.77</v>
      </c>
      <c r="P13" s="19">
        <v>0</v>
      </c>
      <c r="Q13" s="19">
        <v>0.57999999999999996</v>
      </c>
    </row>
    <row r="14" spans="1:17" ht="20.25" customHeight="1" x14ac:dyDescent="0.25">
      <c r="A14" s="80"/>
      <c r="B14" s="145"/>
      <c r="C14" s="144" t="s">
        <v>32</v>
      </c>
      <c r="D14" s="144"/>
      <c r="E14" s="69">
        <v>70</v>
      </c>
      <c r="F14" s="69">
        <v>5.53</v>
      </c>
      <c r="G14" s="69">
        <v>0.7</v>
      </c>
      <c r="H14" s="69">
        <v>33.81</v>
      </c>
      <c r="I14" s="69">
        <v>164.5</v>
      </c>
      <c r="J14" s="69">
        <v>0.112</v>
      </c>
      <c r="K14" s="69" t="s">
        <v>112</v>
      </c>
      <c r="L14" s="69" t="s">
        <v>112</v>
      </c>
      <c r="M14" s="69" t="s">
        <v>112</v>
      </c>
      <c r="N14" s="69">
        <v>16.100000000000001</v>
      </c>
      <c r="O14" s="69">
        <v>60.9</v>
      </c>
      <c r="P14" s="69">
        <v>23.1</v>
      </c>
      <c r="Q14" s="69">
        <v>1.4</v>
      </c>
    </row>
    <row r="15" spans="1:17" ht="19.5" customHeight="1" x14ac:dyDescent="0.25">
      <c r="A15" s="80">
        <v>43</v>
      </c>
      <c r="B15" s="145"/>
      <c r="C15" s="146" t="s">
        <v>139</v>
      </c>
      <c r="D15" s="147"/>
      <c r="E15" s="30" t="s">
        <v>140</v>
      </c>
      <c r="F15" s="19">
        <v>1.41</v>
      </c>
      <c r="G15" s="19">
        <v>5.08</v>
      </c>
      <c r="H15" s="19">
        <v>8.65</v>
      </c>
      <c r="I15" s="19">
        <v>85.9</v>
      </c>
      <c r="J15" s="19">
        <v>0.02</v>
      </c>
      <c r="K15" s="19">
        <v>34.950000000000003</v>
      </c>
      <c r="L15" s="19">
        <v>0</v>
      </c>
      <c r="M15" s="19">
        <v>1.88</v>
      </c>
      <c r="N15" s="19">
        <v>44.67</v>
      </c>
      <c r="O15" s="36">
        <v>24.71</v>
      </c>
      <c r="P15" s="19">
        <v>13.16</v>
      </c>
      <c r="Q15" s="19">
        <v>0.54</v>
      </c>
    </row>
    <row r="16" spans="1:17" ht="21.75" customHeight="1" x14ac:dyDescent="0.25">
      <c r="A16" s="80"/>
      <c r="B16" s="145"/>
      <c r="C16" s="139" t="s">
        <v>34</v>
      </c>
      <c r="D16" s="139"/>
      <c r="E16" s="5">
        <v>650</v>
      </c>
      <c r="F16" s="14">
        <f t="shared" ref="F16:Q16" si="0">SUM(F11:F15)</f>
        <v>30.66</v>
      </c>
      <c r="G16" s="14">
        <f t="shared" si="0"/>
        <v>22.08</v>
      </c>
      <c r="H16" s="14">
        <f t="shared" si="0"/>
        <v>90.470000000000013</v>
      </c>
      <c r="I16" s="14">
        <f t="shared" si="0"/>
        <v>681.34</v>
      </c>
      <c r="J16" s="14">
        <f t="shared" si="0"/>
        <v>0.23200000000000001</v>
      </c>
      <c r="K16" s="14">
        <f t="shared" si="0"/>
        <v>39.010000000000005</v>
      </c>
      <c r="L16" s="14">
        <f t="shared" si="0"/>
        <v>41.2</v>
      </c>
      <c r="M16" s="14">
        <f t="shared" si="0"/>
        <v>1.89</v>
      </c>
      <c r="N16" s="14">
        <f t="shared" si="0"/>
        <v>112.96</v>
      </c>
      <c r="O16" s="14">
        <f t="shared" si="0"/>
        <v>245.38000000000002</v>
      </c>
      <c r="P16" s="14">
        <f t="shared" si="0"/>
        <v>77.599999999999994</v>
      </c>
      <c r="Q16" s="14">
        <f t="shared" si="0"/>
        <v>5.29</v>
      </c>
    </row>
    <row r="17" spans="1:17" ht="37.5" customHeight="1" x14ac:dyDescent="0.25">
      <c r="A17" s="80"/>
      <c r="B17" s="157" t="s">
        <v>47</v>
      </c>
      <c r="C17" s="142"/>
      <c r="D17" s="142"/>
      <c r="E17" s="17"/>
      <c r="F17" s="17"/>
      <c r="G17" s="17"/>
      <c r="H17" s="17"/>
      <c r="I17" s="17"/>
      <c r="J17" s="29"/>
      <c r="K17" s="29"/>
      <c r="L17" s="29"/>
      <c r="M17" s="29"/>
      <c r="N17" s="29"/>
      <c r="O17" s="29"/>
      <c r="P17" s="29"/>
      <c r="Q17" s="29"/>
    </row>
    <row r="18" spans="1:17" ht="20.25" customHeight="1" x14ac:dyDescent="0.25">
      <c r="A18" s="80">
        <v>209</v>
      </c>
      <c r="B18" s="157"/>
      <c r="C18" s="158" t="s">
        <v>67</v>
      </c>
      <c r="D18" s="158"/>
      <c r="E18" s="16">
        <v>200</v>
      </c>
      <c r="F18" s="19">
        <v>5.83</v>
      </c>
      <c r="G18" s="19">
        <v>4.5599999999999996</v>
      </c>
      <c r="H18" s="19">
        <v>13.59</v>
      </c>
      <c r="I18" s="19">
        <v>118.8</v>
      </c>
      <c r="J18" s="19">
        <v>0.12</v>
      </c>
      <c r="K18" s="19">
        <v>9.8699999999999992</v>
      </c>
      <c r="L18" s="19">
        <v>3.96</v>
      </c>
      <c r="M18" s="19">
        <v>0.12</v>
      </c>
      <c r="N18" s="19">
        <v>25.52</v>
      </c>
      <c r="O18" s="19">
        <v>103.97</v>
      </c>
      <c r="P18" s="19">
        <v>32.01</v>
      </c>
      <c r="Q18" s="19">
        <v>1.29</v>
      </c>
    </row>
    <row r="19" spans="1:17" ht="31.5" customHeight="1" x14ac:dyDescent="0.25">
      <c r="A19" s="80">
        <v>71</v>
      </c>
      <c r="B19" s="157"/>
      <c r="C19" s="144" t="s">
        <v>132</v>
      </c>
      <c r="D19" s="144"/>
      <c r="E19" s="124">
        <v>80</v>
      </c>
      <c r="F19" s="124">
        <v>19.72</v>
      </c>
      <c r="G19" s="124">
        <v>17.89</v>
      </c>
      <c r="H19" s="123">
        <v>4.76</v>
      </c>
      <c r="I19" s="123">
        <v>168.2</v>
      </c>
      <c r="J19" s="123">
        <v>0.17</v>
      </c>
      <c r="K19" s="123">
        <v>0</v>
      </c>
      <c r="L19" s="123">
        <v>0</v>
      </c>
      <c r="M19" s="123">
        <v>0</v>
      </c>
      <c r="N19" s="19">
        <v>24.36</v>
      </c>
      <c r="O19" s="19">
        <v>194.69</v>
      </c>
      <c r="P19" s="19">
        <v>26.01</v>
      </c>
      <c r="Q19" s="19">
        <v>2.3199999999999998</v>
      </c>
    </row>
    <row r="20" spans="1:17" ht="22.5" customHeight="1" x14ac:dyDescent="0.25">
      <c r="A20" s="80">
        <v>679</v>
      </c>
      <c r="B20" s="157"/>
      <c r="C20" s="143" t="s">
        <v>54</v>
      </c>
      <c r="D20" s="143"/>
      <c r="E20" s="12" t="s">
        <v>51</v>
      </c>
      <c r="F20" s="19">
        <v>9.94</v>
      </c>
      <c r="G20" s="19">
        <v>7.48</v>
      </c>
      <c r="H20" s="31">
        <v>47.78</v>
      </c>
      <c r="I20" s="31">
        <v>307.26</v>
      </c>
      <c r="J20" s="31">
        <v>0.24</v>
      </c>
      <c r="K20" s="31">
        <v>0</v>
      </c>
      <c r="L20" s="31">
        <v>0.02</v>
      </c>
      <c r="M20" s="31">
        <v>0</v>
      </c>
      <c r="N20" s="31">
        <v>17.3</v>
      </c>
      <c r="O20" s="31">
        <v>278</v>
      </c>
      <c r="P20" s="31">
        <v>90</v>
      </c>
      <c r="Q20" s="31">
        <v>5.26</v>
      </c>
    </row>
    <row r="21" spans="1:17" ht="22.5" customHeight="1" x14ac:dyDescent="0.25">
      <c r="A21" s="73"/>
      <c r="B21" s="157"/>
      <c r="C21" s="142" t="s">
        <v>68</v>
      </c>
      <c r="D21" s="142"/>
      <c r="E21" s="10">
        <v>20</v>
      </c>
      <c r="F21" s="13">
        <v>3.2</v>
      </c>
      <c r="G21" s="13">
        <v>2.8</v>
      </c>
      <c r="H21" s="13">
        <v>63.8</v>
      </c>
      <c r="I21" s="13">
        <v>175</v>
      </c>
      <c r="J21" s="13">
        <v>0.01</v>
      </c>
      <c r="K21" s="13">
        <v>0.18</v>
      </c>
      <c r="L21" s="13">
        <v>65</v>
      </c>
      <c r="M21" s="13">
        <v>0</v>
      </c>
      <c r="N21" s="13">
        <v>220</v>
      </c>
      <c r="O21" s="13">
        <v>125</v>
      </c>
      <c r="P21" s="13">
        <v>8.75</v>
      </c>
      <c r="Q21" s="13">
        <v>0.25</v>
      </c>
    </row>
    <row r="22" spans="1:17" ht="22.5" customHeight="1" x14ac:dyDescent="0.25">
      <c r="A22" s="80">
        <v>133</v>
      </c>
      <c r="B22" s="157"/>
      <c r="C22" s="146" t="s">
        <v>141</v>
      </c>
      <c r="D22" s="146"/>
      <c r="E22" s="19">
        <v>200</v>
      </c>
      <c r="F22" s="19">
        <v>0.54</v>
      </c>
      <c r="G22" s="19">
        <v>0.22</v>
      </c>
      <c r="H22" s="19">
        <v>23.7</v>
      </c>
      <c r="I22" s="19">
        <v>105.67</v>
      </c>
      <c r="J22" s="19">
        <v>0</v>
      </c>
      <c r="K22" s="19">
        <v>160</v>
      </c>
      <c r="L22" s="19">
        <v>0</v>
      </c>
      <c r="M22" s="19">
        <v>0</v>
      </c>
      <c r="N22" s="19">
        <v>9.76</v>
      </c>
      <c r="O22" s="19">
        <v>0</v>
      </c>
      <c r="P22" s="19">
        <v>0</v>
      </c>
      <c r="Q22" s="19">
        <v>0.5</v>
      </c>
    </row>
    <row r="23" spans="1:17" ht="22.5" customHeight="1" x14ac:dyDescent="0.25">
      <c r="A23" s="20"/>
      <c r="B23" s="157"/>
      <c r="C23" s="144" t="s">
        <v>32</v>
      </c>
      <c r="D23" s="144"/>
      <c r="E23" s="68">
        <v>80</v>
      </c>
      <c r="F23" s="68">
        <v>6.32</v>
      </c>
      <c r="G23" s="68">
        <v>0.8</v>
      </c>
      <c r="H23" s="68">
        <v>38.64</v>
      </c>
      <c r="I23" s="68">
        <v>188</v>
      </c>
      <c r="J23" s="68">
        <v>0.128</v>
      </c>
      <c r="K23" s="68" t="s">
        <v>112</v>
      </c>
      <c r="L23" s="68" t="s">
        <v>112</v>
      </c>
      <c r="M23" s="68" t="s">
        <v>112</v>
      </c>
      <c r="N23" s="68">
        <v>18.399999999999999</v>
      </c>
      <c r="O23" s="68">
        <v>69.599999999999994</v>
      </c>
      <c r="P23" s="68">
        <v>26.4</v>
      </c>
      <c r="Q23" s="68">
        <v>1.6</v>
      </c>
    </row>
    <row r="24" spans="1:17" ht="22.5" customHeight="1" x14ac:dyDescent="0.25">
      <c r="A24" s="9"/>
      <c r="B24" s="157"/>
      <c r="C24" s="144" t="s">
        <v>113</v>
      </c>
      <c r="D24" s="144"/>
      <c r="E24" s="69">
        <v>40</v>
      </c>
      <c r="F24" s="69">
        <v>2.64</v>
      </c>
      <c r="G24" s="69">
        <v>0.48</v>
      </c>
      <c r="H24" s="69">
        <v>13.36</v>
      </c>
      <c r="I24" s="69">
        <v>69.599999999999994</v>
      </c>
      <c r="J24" s="69">
        <v>7.1999999999999995E-2</v>
      </c>
      <c r="K24" s="69">
        <v>0</v>
      </c>
      <c r="L24" s="69">
        <v>0</v>
      </c>
      <c r="M24" s="69">
        <v>0.56000000000000005</v>
      </c>
      <c r="N24" s="69">
        <v>14</v>
      </c>
      <c r="O24" s="69">
        <v>63.2</v>
      </c>
      <c r="P24" s="69">
        <v>18.8</v>
      </c>
      <c r="Q24" s="69">
        <v>1.56</v>
      </c>
    </row>
    <row r="25" spans="1:17" ht="23.25" customHeight="1" x14ac:dyDescent="0.25">
      <c r="A25" s="20"/>
      <c r="B25" s="157"/>
      <c r="C25" s="139" t="s">
        <v>40</v>
      </c>
      <c r="D25" s="139"/>
      <c r="E25" s="5">
        <v>820</v>
      </c>
      <c r="F25" s="22">
        <f t="shared" ref="F25:Q25" si="1">SUM(F17:F24)</f>
        <v>48.19</v>
      </c>
      <c r="G25" s="22">
        <f t="shared" si="1"/>
        <v>34.22999999999999</v>
      </c>
      <c r="H25" s="22">
        <f t="shared" si="1"/>
        <v>205.63</v>
      </c>
      <c r="I25" s="22">
        <f t="shared" si="1"/>
        <v>1132.5299999999997</v>
      </c>
      <c r="J25" s="22">
        <f t="shared" si="1"/>
        <v>0.74</v>
      </c>
      <c r="K25" s="22">
        <f t="shared" si="1"/>
        <v>170.05</v>
      </c>
      <c r="L25" s="22">
        <f t="shared" si="1"/>
        <v>68.98</v>
      </c>
      <c r="M25" s="22">
        <f t="shared" si="1"/>
        <v>0.68</v>
      </c>
      <c r="N25" s="22">
        <f t="shared" si="1"/>
        <v>329.34</v>
      </c>
      <c r="O25" s="22">
        <f t="shared" si="1"/>
        <v>834.46</v>
      </c>
      <c r="P25" s="22">
        <f t="shared" si="1"/>
        <v>201.97</v>
      </c>
      <c r="Q25" s="22">
        <f t="shared" si="1"/>
        <v>12.78</v>
      </c>
    </row>
    <row r="26" spans="1:17" ht="25.5" customHeight="1" x14ac:dyDescent="0.25">
      <c r="A26" s="23"/>
      <c r="B26" s="140" t="s">
        <v>59</v>
      </c>
      <c r="C26" s="140"/>
      <c r="D26" s="140"/>
      <c r="E26" s="140"/>
      <c r="F26" s="6">
        <f t="shared" ref="F26:Q26" si="2">F16+F25</f>
        <v>78.849999999999994</v>
      </c>
      <c r="G26" s="6">
        <f t="shared" si="2"/>
        <v>56.309999999999988</v>
      </c>
      <c r="H26" s="6">
        <f t="shared" si="2"/>
        <v>296.10000000000002</v>
      </c>
      <c r="I26" s="6">
        <f t="shared" si="2"/>
        <v>1813.87</v>
      </c>
      <c r="J26" s="6">
        <f t="shared" si="2"/>
        <v>0.97199999999999998</v>
      </c>
      <c r="K26" s="6">
        <f t="shared" si="2"/>
        <v>209.06</v>
      </c>
      <c r="L26" s="6">
        <f t="shared" si="2"/>
        <v>110.18</v>
      </c>
      <c r="M26" s="6">
        <f t="shared" si="2"/>
        <v>2.57</v>
      </c>
      <c r="N26" s="6">
        <f t="shared" si="2"/>
        <v>442.29999999999995</v>
      </c>
      <c r="O26" s="6">
        <f t="shared" si="2"/>
        <v>1079.8400000000001</v>
      </c>
      <c r="P26" s="6">
        <f t="shared" si="2"/>
        <v>279.57</v>
      </c>
      <c r="Q26" s="6">
        <f t="shared" si="2"/>
        <v>18.07</v>
      </c>
    </row>
    <row r="36" spans="1:17" s="82" customFormat="1" ht="12" x14ac:dyDescent="0.2">
      <c r="A36" s="82" t="s">
        <v>114</v>
      </c>
    </row>
    <row r="37" spans="1:17" s="82" customFormat="1" ht="12" x14ac:dyDescent="0.2">
      <c r="A37" s="82" t="s">
        <v>115</v>
      </c>
    </row>
    <row r="38" spans="1:17" s="82" customFormat="1" ht="12" x14ac:dyDescent="0.2">
      <c r="A38" s="82" t="s">
        <v>116</v>
      </c>
    </row>
    <row r="39" spans="1:17" s="82" customFormat="1" ht="12" x14ac:dyDescent="0.2">
      <c r="A39" s="82" t="s">
        <v>117</v>
      </c>
    </row>
    <row r="40" spans="1:17" s="71" customFormat="1" ht="12.75" x14ac:dyDescent="0.2"/>
    <row r="41" spans="1:17" s="71" customFormat="1" ht="12.75" x14ac:dyDescent="0.2"/>
    <row r="43" spans="1:17" s="2" customFormat="1" ht="15.75" x14ac:dyDescent="0.25">
      <c r="A43" s="2" t="s">
        <v>0</v>
      </c>
      <c r="B43" s="2" t="s">
        <v>52</v>
      </c>
      <c r="F43" s="25"/>
      <c r="G43" s="25"/>
      <c r="H43" s="25"/>
      <c r="I43" s="25"/>
      <c r="J43" s="25"/>
    </row>
    <row r="44" spans="1:17" s="2" customFormat="1" ht="15.75" x14ac:dyDescent="0.25">
      <c r="A44" s="2" t="s">
        <v>2</v>
      </c>
      <c r="B44" s="2" t="s">
        <v>3</v>
      </c>
      <c r="F44" s="25"/>
      <c r="G44" s="25"/>
      <c r="H44" s="25"/>
      <c r="I44" s="25"/>
      <c r="J44" s="25"/>
    </row>
    <row r="45" spans="1:17" s="2" customFormat="1" ht="15.75" x14ac:dyDescent="0.25">
      <c r="A45" s="2" t="s">
        <v>4</v>
      </c>
      <c r="B45" s="2" t="s">
        <v>5</v>
      </c>
      <c r="F45" s="25"/>
      <c r="G45" s="25"/>
      <c r="H45" s="25"/>
      <c r="I45" s="25"/>
      <c r="J45" s="25"/>
    </row>
    <row r="46" spans="1:17" s="2" customFormat="1" ht="15.75" x14ac:dyDescent="0.25">
      <c r="A46" s="2" t="s">
        <v>6</v>
      </c>
      <c r="B46" s="2" t="s">
        <v>111</v>
      </c>
      <c r="F46" s="25"/>
      <c r="G46" s="25"/>
      <c r="H46" s="25"/>
      <c r="I46" s="25"/>
      <c r="J46" s="25"/>
    </row>
    <row r="47" spans="1:17" s="3" customFormat="1" x14ac:dyDescent="0.25">
      <c r="F47" s="4"/>
      <c r="G47" s="4"/>
      <c r="H47" s="4"/>
      <c r="I47" s="4"/>
      <c r="J47" s="4"/>
    </row>
    <row r="48" spans="1:17" s="2" customFormat="1" ht="15.75" customHeight="1" x14ac:dyDescent="0.25">
      <c r="A48" s="149" t="s">
        <v>7</v>
      </c>
      <c r="B48" s="152" t="s">
        <v>8</v>
      </c>
      <c r="C48" s="149" t="s">
        <v>9</v>
      </c>
      <c r="D48" s="149"/>
      <c r="E48" s="149" t="s">
        <v>10</v>
      </c>
      <c r="F48" s="148" t="s">
        <v>11</v>
      </c>
      <c r="G48" s="148"/>
      <c r="H48" s="148"/>
      <c r="I48" s="149" t="s">
        <v>12</v>
      </c>
      <c r="J48" s="150" t="s">
        <v>13</v>
      </c>
      <c r="K48" s="150"/>
      <c r="L48" s="150"/>
      <c r="M48" s="150"/>
      <c r="N48" s="150" t="s">
        <v>14</v>
      </c>
      <c r="O48" s="150"/>
      <c r="P48" s="150"/>
      <c r="Q48" s="150"/>
    </row>
    <row r="49" spans="1:17" ht="17.25" x14ac:dyDescent="0.3">
      <c r="A49" s="149"/>
      <c r="B49" s="152"/>
      <c r="C49" s="149"/>
      <c r="D49" s="149"/>
      <c r="E49" s="149"/>
      <c r="F49" s="6" t="s">
        <v>15</v>
      </c>
      <c r="G49" s="6" t="s">
        <v>16</v>
      </c>
      <c r="H49" s="6" t="s">
        <v>17</v>
      </c>
      <c r="I49" s="149"/>
      <c r="J49" s="7" t="s">
        <v>18</v>
      </c>
      <c r="K49" s="6" t="s">
        <v>19</v>
      </c>
      <c r="L49" s="6" t="s">
        <v>20</v>
      </c>
      <c r="M49" s="6" t="s">
        <v>21</v>
      </c>
      <c r="N49" s="6" t="s">
        <v>22</v>
      </c>
      <c r="O49" s="6" t="s">
        <v>23</v>
      </c>
      <c r="P49" s="6" t="s">
        <v>24</v>
      </c>
      <c r="Q49" s="6" t="s">
        <v>25</v>
      </c>
    </row>
    <row r="50" spans="1:17" x14ac:dyDescent="0.25">
      <c r="A50" s="3"/>
      <c r="B50" s="8">
        <v>2</v>
      </c>
      <c r="C50" s="151">
        <v>3</v>
      </c>
      <c r="D50" s="151"/>
      <c r="E50" s="8">
        <v>4</v>
      </c>
      <c r="F50" s="8">
        <v>5</v>
      </c>
      <c r="G50" s="8">
        <v>6</v>
      </c>
      <c r="H50" s="8">
        <v>7</v>
      </c>
      <c r="I50" s="8">
        <v>8</v>
      </c>
      <c r="J50" s="8">
        <v>9</v>
      </c>
      <c r="K50" s="8">
        <v>10</v>
      </c>
      <c r="L50" s="8">
        <v>11</v>
      </c>
      <c r="M50" s="8">
        <v>12</v>
      </c>
      <c r="N50" s="8">
        <v>13</v>
      </c>
      <c r="O50" s="8">
        <v>14</v>
      </c>
      <c r="P50" s="8">
        <v>15</v>
      </c>
      <c r="Q50" s="8">
        <v>16</v>
      </c>
    </row>
    <row r="51" spans="1:17" ht="20.25" customHeight="1" x14ac:dyDescent="0.25">
      <c r="A51" s="80" t="s">
        <v>126</v>
      </c>
      <c r="B51" s="145" t="s">
        <v>26</v>
      </c>
      <c r="C51" s="143" t="s">
        <v>53</v>
      </c>
      <c r="D51" s="143"/>
      <c r="E51" s="17">
        <v>120</v>
      </c>
      <c r="F51" s="17">
        <v>16.88</v>
      </c>
      <c r="G51" s="17">
        <v>10.88</v>
      </c>
      <c r="H51" s="17">
        <v>0</v>
      </c>
      <c r="I51" s="17">
        <v>165</v>
      </c>
      <c r="J51" s="29">
        <v>0.03</v>
      </c>
      <c r="K51" s="29">
        <v>0</v>
      </c>
      <c r="L51" s="29">
        <v>16</v>
      </c>
      <c r="M51" s="29">
        <v>0</v>
      </c>
      <c r="N51" s="29">
        <v>31.2</v>
      </c>
      <c r="O51" s="29">
        <v>114.4</v>
      </c>
      <c r="P51" s="29">
        <v>16</v>
      </c>
      <c r="Q51" s="29">
        <v>1.44</v>
      </c>
    </row>
    <row r="52" spans="1:17" ht="19.5" customHeight="1" x14ac:dyDescent="0.25">
      <c r="A52" s="80">
        <v>688</v>
      </c>
      <c r="B52" s="145"/>
      <c r="C52" s="142" t="s">
        <v>38</v>
      </c>
      <c r="D52" s="142"/>
      <c r="E52" s="59">
        <v>200</v>
      </c>
      <c r="F52" s="18">
        <v>7.36</v>
      </c>
      <c r="G52" s="18">
        <v>6.02</v>
      </c>
      <c r="H52" s="18">
        <v>35.26</v>
      </c>
      <c r="I52" s="18">
        <v>224.6</v>
      </c>
      <c r="J52" s="18">
        <v>0.08</v>
      </c>
      <c r="K52" s="18">
        <v>0</v>
      </c>
      <c r="L52" s="18">
        <v>28</v>
      </c>
      <c r="M52" s="19">
        <v>0</v>
      </c>
      <c r="N52" s="18">
        <v>6.48</v>
      </c>
      <c r="O52" s="18">
        <v>49.56</v>
      </c>
      <c r="P52" s="18">
        <v>28.16</v>
      </c>
      <c r="Q52" s="18">
        <v>1.48</v>
      </c>
    </row>
    <row r="53" spans="1:17" ht="19.5" customHeight="1" x14ac:dyDescent="0.25">
      <c r="A53" s="80">
        <v>137</v>
      </c>
      <c r="B53" s="145"/>
      <c r="C53" s="146" t="s">
        <v>58</v>
      </c>
      <c r="D53" s="146"/>
      <c r="E53" s="19">
        <v>200</v>
      </c>
      <c r="F53" s="19">
        <v>0.22</v>
      </c>
      <c r="G53" s="19">
        <v>0</v>
      </c>
      <c r="H53" s="19">
        <v>16.28</v>
      </c>
      <c r="I53" s="19">
        <v>63.8</v>
      </c>
      <c r="J53" s="19">
        <v>0</v>
      </c>
      <c r="K53" s="19">
        <v>4.0599999999999996</v>
      </c>
      <c r="L53" s="19">
        <v>0</v>
      </c>
      <c r="M53" s="19">
        <v>0.01</v>
      </c>
      <c r="N53" s="19">
        <v>15.16</v>
      </c>
      <c r="O53" s="19">
        <v>0.77</v>
      </c>
      <c r="P53" s="19">
        <v>0</v>
      </c>
      <c r="Q53" s="19">
        <v>0.57999999999999996</v>
      </c>
    </row>
    <row r="54" spans="1:17" ht="18.75" customHeight="1" x14ac:dyDescent="0.25">
      <c r="A54" s="80"/>
      <c r="B54" s="145"/>
      <c r="C54" s="144" t="s">
        <v>32</v>
      </c>
      <c r="D54" s="144"/>
      <c r="E54" s="69">
        <v>100</v>
      </c>
      <c r="F54" s="69">
        <v>7.9</v>
      </c>
      <c r="G54" s="69">
        <v>1</v>
      </c>
      <c r="H54" s="69">
        <v>48.3</v>
      </c>
      <c r="I54" s="69">
        <v>235</v>
      </c>
      <c r="J54" s="69">
        <v>0.16</v>
      </c>
      <c r="K54" s="69">
        <v>0</v>
      </c>
      <c r="L54" s="69">
        <v>0</v>
      </c>
      <c r="M54" s="69">
        <v>0</v>
      </c>
      <c r="N54" s="69">
        <v>23</v>
      </c>
      <c r="O54" s="69">
        <v>87</v>
      </c>
      <c r="P54" s="69">
        <v>33</v>
      </c>
      <c r="Q54" s="69">
        <v>2</v>
      </c>
    </row>
    <row r="55" spans="1:17" ht="21.75" customHeight="1" x14ac:dyDescent="0.25">
      <c r="A55" s="80"/>
      <c r="B55" s="145"/>
      <c r="C55" s="144" t="s">
        <v>113</v>
      </c>
      <c r="D55" s="144"/>
      <c r="E55" s="69">
        <v>60</v>
      </c>
      <c r="F55" s="69">
        <v>3.96</v>
      </c>
      <c r="G55" s="69">
        <v>0.72</v>
      </c>
      <c r="H55" s="69">
        <v>20.04</v>
      </c>
      <c r="I55" s="69">
        <v>104</v>
      </c>
      <c r="J55" s="69">
        <v>0.11</v>
      </c>
      <c r="K55" s="69">
        <v>0</v>
      </c>
      <c r="L55" s="69" t="s">
        <v>112</v>
      </c>
      <c r="M55" s="69">
        <v>0.84</v>
      </c>
      <c r="N55" s="69">
        <v>21</v>
      </c>
      <c r="O55" s="69">
        <v>94.8</v>
      </c>
      <c r="P55" s="69">
        <v>28.2</v>
      </c>
      <c r="Q55" s="69">
        <v>2.34</v>
      </c>
    </row>
    <row r="56" spans="1:17" ht="20.25" customHeight="1" x14ac:dyDescent="0.25">
      <c r="A56" s="80">
        <v>43</v>
      </c>
      <c r="B56" s="145"/>
      <c r="C56" s="146" t="s">
        <v>139</v>
      </c>
      <c r="D56" s="147"/>
      <c r="E56" s="30" t="s">
        <v>140</v>
      </c>
      <c r="F56" s="19">
        <v>1.41</v>
      </c>
      <c r="G56" s="19">
        <v>5.08</v>
      </c>
      <c r="H56" s="19">
        <v>8.65</v>
      </c>
      <c r="I56" s="19">
        <v>85.9</v>
      </c>
      <c r="J56" s="19">
        <v>0.02</v>
      </c>
      <c r="K56" s="19">
        <v>34.950000000000003</v>
      </c>
      <c r="L56" s="19">
        <v>0</v>
      </c>
      <c r="M56" s="19">
        <v>1.88</v>
      </c>
      <c r="N56" s="19">
        <v>44.67</v>
      </c>
      <c r="O56" s="36">
        <v>24.71</v>
      </c>
      <c r="P56" s="19">
        <v>13.16</v>
      </c>
      <c r="Q56" s="19">
        <v>0.54</v>
      </c>
    </row>
    <row r="57" spans="1:17" ht="23.25" customHeight="1" x14ac:dyDescent="0.25">
      <c r="A57" s="80"/>
      <c r="B57" s="145"/>
      <c r="C57" s="139" t="s">
        <v>34</v>
      </c>
      <c r="D57" s="139"/>
      <c r="E57" s="5">
        <v>780</v>
      </c>
      <c r="F57" s="5">
        <f t="shared" ref="F57:Q57" si="3">SUM(F51:F56)</f>
        <v>37.729999999999997</v>
      </c>
      <c r="G57" s="5">
        <f t="shared" si="3"/>
        <v>23.699999999999996</v>
      </c>
      <c r="H57" s="5">
        <f t="shared" si="3"/>
        <v>128.53</v>
      </c>
      <c r="I57" s="5">
        <f t="shared" si="3"/>
        <v>878.30000000000007</v>
      </c>
      <c r="J57" s="5">
        <f t="shared" si="3"/>
        <v>0.4</v>
      </c>
      <c r="K57" s="5">
        <f t="shared" si="3"/>
        <v>39.010000000000005</v>
      </c>
      <c r="L57" s="5">
        <f t="shared" si="3"/>
        <v>44</v>
      </c>
      <c r="M57" s="5">
        <f t="shared" si="3"/>
        <v>2.73</v>
      </c>
      <c r="N57" s="5">
        <f t="shared" si="3"/>
        <v>141.51</v>
      </c>
      <c r="O57" s="5">
        <f t="shared" si="3"/>
        <v>371.24</v>
      </c>
      <c r="P57" s="5">
        <f t="shared" si="3"/>
        <v>118.52</v>
      </c>
      <c r="Q57" s="5">
        <f t="shared" si="3"/>
        <v>8.379999999999999</v>
      </c>
    </row>
    <row r="58" spans="1:17" ht="37.5" customHeight="1" x14ac:dyDescent="0.25">
      <c r="A58" s="80"/>
      <c r="B58" s="65"/>
      <c r="C58" s="142"/>
      <c r="D58" s="142"/>
      <c r="E58" s="72"/>
      <c r="F58" s="72"/>
      <c r="G58" s="72"/>
      <c r="H58" s="72"/>
      <c r="I58" s="72"/>
      <c r="J58" s="29"/>
      <c r="K58" s="29"/>
      <c r="L58" s="29"/>
      <c r="M58" s="29"/>
      <c r="N58" s="29"/>
      <c r="O58" s="29"/>
      <c r="P58" s="29"/>
      <c r="Q58" s="29"/>
    </row>
    <row r="59" spans="1:17" ht="22.5" customHeight="1" x14ac:dyDescent="0.25">
      <c r="A59" s="80">
        <v>209</v>
      </c>
      <c r="B59" s="154"/>
      <c r="C59" s="142" t="s">
        <v>67</v>
      </c>
      <c r="D59" s="142"/>
      <c r="E59" s="59">
        <v>250</v>
      </c>
      <c r="F59" s="19">
        <v>7.29</v>
      </c>
      <c r="G59" s="19">
        <v>5.7</v>
      </c>
      <c r="H59" s="19">
        <v>16.989999999999998</v>
      </c>
      <c r="I59" s="19">
        <v>148.5</v>
      </c>
      <c r="J59" s="19">
        <v>0.15</v>
      </c>
      <c r="K59" s="19">
        <v>12.34</v>
      </c>
      <c r="L59" s="19">
        <v>4.95</v>
      </c>
      <c r="M59" s="19">
        <v>0.15</v>
      </c>
      <c r="N59" s="19">
        <v>31.9</v>
      </c>
      <c r="O59" s="19">
        <v>129.96</v>
      </c>
      <c r="P59" s="19">
        <v>40.01</v>
      </c>
      <c r="Q59" s="19">
        <v>1.61</v>
      </c>
    </row>
    <row r="60" spans="1:17" ht="32.25" customHeight="1" x14ac:dyDescent="0.25">
      <c r="A60" s="80">
        <v>71</v>
      </c>
      <c r="B60" s="154"/>
      <c r="C60" s="142" t="s">
        <v>132</v>
      </c>
      <c r="D60" s="142"/>
      <c r="E60" s="59">
        <v>100</v>
      </c>
      <c r="F60" s="19">
        <v>23.8</v>
      </c>
      <c r="G60" s="19">
        <v>19.52</v>
      </c>
      <c r="H60" s="19">
        <v>5.74</v>
      </c>
      <c r="I60" s="19">
        <v>203</v>
      </c>
      <c r="J60" s="19">
        <v>0.21</v>
      </c>
      <c r="K60" s="19">
        <v>1.54</v>
      </c>
      <c r="L60" s="19">
        <v>0</v>
      </c>
      <c r="M60" s="19">
        <v>0</v>
      </c>
      <c r="N60" s="19">
        <v>29.4</v>
      </c>
      <c r="O60" s="19">
        <v>234.98</v>
      </c>
      <c r="P60" s="19">
        <v>31.39</v>
      </c>
      <c r="Q60" s="19">
        <v>2.8</v>
      </c>
    </row>
    <row r="61" spans="1:17" ht="22.5" customHeight="1" x14ac:dyDescent="0.25">
      <c r="A61" s="80">
        <v>679</v>
      </c>
      <c r="B61" s="154"/>
      <c r="C61" s="143" t="s">
        <v>54</v>
      </c>
      <c r="D61" s="143"/>
      <c r="E61" s="12" t="s">
        <v>51</v>
      </c>
      <c r="F61" s="19">
        <v>9.94</v>
      </c>
      <c r="G61" s="19">
        <v>7.48</v>
      </c>
      <c r="H61" s="31">
        <v>47.78</v>
      </c>
      <c r="I61" s="31">
        <v>307.26</v>
      </c>
      <c r="J61" s="31">
        <v>0.24</v>
      </c>
      <c r="K61" s="31">
        <v>0</v>
      </c>
      <c r="L61" s="31">
        <v>0.02</v>
      </c>
      <c r="M61" s="31">
        <v>0</v>
      </c>
      <c r="N61" s="31">
        <v>17.3</v>
      </c>
      <c r="O61" s="31">
        <v>278</v>
      </c>
      <c r="P61" s="31">
        <v>90</v>
      </c>
      <c r="Q61" s="31">
        <v>5.26</v>
      </c>
    </row>
    <row r="62" spans="1:17" ht="22.5" customHeight="1" x14ac:dyDescent="0.25">
      <c r="A62" s="73"/>
      <c r="B62" s="154"/>
      <c r="C62" s="142" t="s">
        <v>68</v>
      </c>
      <c r="D62" s="142"/>
      <c r="E62" s="125">
        <v>20</v>
      </c>
      <c r="F62" s="125">
        <v>3.2</v>
      </c>
      <c r="G62" s="125">
        <v>2.8</v>
      </c>
      <c r="H62" s="125">
        <v>63.8</v>
      </c>
      <c r="I62" s="125">
        <v>175</v>
      </c>
      <c r="J62" s="125">
        <v>0.01</v>
      </c>
      <c r="K62" s="125">
        <v>0.18</v>
      </c>
      <c r="L62" s="125">
        <v>65</v>
      </c>
      <c r="M62" s="125">
        <v>0</v>
      </c>
      <c r="N62" s="125">
        <v>220</v>
      </c>
      <c r="O62" s="125">
        <v>125</v>
      </c>
      <c r="P62" s="125">
        <v>8.75</v>
      </c>
      <c r="Q62" s="125">
        <v>0.25</v>
      </c>
    </row>
    <row r="63" spans="1:17" ht="22.5" customHeight="1" x14ac:dyDescent="0.25">
      <c r="A63" s="80">
        <v>133</v>
      </c>
      <c r="B63" s="154"/>
      <c r="C63" s="146" t="s">
        <v>141</v>
      </c>
      <c r="D63" s="146"/>
      <c r="E63" s="19">
        <v>200</v>
      </c>
      <c r="F63" s="19">
        <v>0.54</v>
      </c>
      <c r="G63" s="19">
        <v>0.22</v>
      </c>
      <c r="H63" s="19">
        <v>23.7</v>
      </c>
      <c r="I63" s="19">
        <v>105.67</v>
      </c>
      <c r="J63" s="19">
        <v>0</v>
      </c>
      <c r="K63" s="19">
        <v>160</v>
      </c>
      <c r="L63" s="19">
        <v>0</v>
      </c>
      <c r="M63" s="19">
        <v>0</v>
      </c>
      <c r="N63" s="19">
        <v>9.76</v>
      </c>
      <c r="O63" s="19">
        <v>0</v>
      </c>
      <c r="P63" s="19">
        <v>0</v>
      </c>
      <c r="Q63" s="19">
        <v>0.5</v>
      </c>
    </row>
    <row r="64" spans="1:17" ht="22.5" customHeight="1" x14ac:dyDescent="0.25">
      <c r="A64" s="69"/>
      <c r="B64" s="154"/>
      <c r="C64" s="144" t="s">
        <v>32</v>
      </c>
      <c r="D64" s="144"/>
      <c r="E64" s="69">
        <v>100</v>
      </c>
      <c r="F64" s="69">
        <v>7.9</v>
      </c>
      <c r="G64" s="69">
        <v>1</v>
      </c>
      <c r="H64" s="69">
        <v>48.3</v>
      </c>
      <c r="I64" s="69">
        <v>235</v>
      </c>
      <c r="J64" s="69">
        <v>0.16</v>
      </c>
      <c r="K64" s="69">
        <v>0</v>
      </c>
      <c r="L64" s="69">
        <v>0</v>
      </c>
      <c r="M64" s="69">
        <v>0</v>
      </c>
      <c r="N64" s="69">
        <v>23</v>
      </c>
      <c r="O64" s="69">
        <v>87</v>
      </c>
      <c r="P64" s="69">
        <v>33</v>
      </c>
      <c r="Q64" s="69">
        <v>2</v>
      </c>
    </row>
    <row r="65" spans="1:17" ht="22.5" customHeight="1" x14ac:dyDescent="0.25">
      <c r="A65" s="69"/>
      <c r="B65" s="154"/>
      <c r="C65" s="144" t="s">
        <v>113</v>
      </c>
      <c r="D65" s="144"/>
      <c r="E65" s="69">
        <v>60</v>
      </c>
      <c r="F65" s="69">
        <v>3.96</v>
      </c>
      <c r="G65" s="69">
        <v>0.72</v>
      </c>
      <c r="H65" s="69">
        <v>20.04</v>
      </c>
      <c r="I65" s="69">
        <v>104</v>
      </c>
      <c r="J65" s="69">
        <v>0.11</v>
      </c>
      <c r="K65" s="69">
        <v>0</v>
      </c>
      <c r="L65" s="69" t="s">
        <v>112</v>
      </c>
      <c r="M65" s="69">
        <v>0.84</v>
      </c>
      <c r="N65" s="69">
        <v>21</v>
      </c>
      <c r="O65" s="69">
        <v>94.8</v>
      </c>
      <c r="P65" s="69">
        <v>28.2</v>
      </c>
      <c r="Q65" s="69">
        <v>2.34</v>
      </c>
    </row>
    <row r="66" spans="1:17" ht="24" customHeight="1" x14ac:dyDescent="0.25">
      <c r="A66" s="12"/>
      <c r="B66" s="26"/>
      <c r="C66" s="139" t="s">
        <v>40</v>
      </c>
      <c r="D66" s="139"/>
      <c r="E66" s="5">
        <v>930</v>
      </c>
      <c r="F66" s="22">
        <f t="shared" ref="F66:Q66" si="4">SUM(F59:F65)</f>
        <v>56.63</v>
      </c>
      <c r="G66" s="22">
        <f t="shared" si="4"/>
        <v>37.44</v>
      </c>
      <c r="H66" s="22">
        <f t="shared" si="4"/>
        <v>226.35</v>
      </c>
      <c r="I66" s="22">
        <f t="shared" si="4"/>
        <v>1278.4299999999998</v>
      </c>
      <c r="J66" s="22">
        <f t="shared" si="4"/>
        <v>0.88</v>
      </c>
      <c r="K66" s="22">
        <f t="shared" si="4"/>
        <v>174.06</v>
      </c>
      <c r="L66" s="22">
        <f t="shared" si="4"/>
        <v>69.97</v>
      </c>
      <c r="M66" s="22">
        <f t="shared" si="4"/>
        <v>0.99</v>
      </c>
      <c r="N66" s="22">
        <f t="shared" si="4"/>
        <v>352.36</v>
      </c>
      <c r="O66" s="22">
        <f t="shared" si="4"/>
        <v>949.74</v>
      </c>
      <c r="P66" s="22">
        <f t="shared" si="4"/>
        <v>231.35</v>
      </c>
      <c r="Q66" s="22">
        <f t="shared" si="4"/>
        <v>14.76</v>
      </c>
    </row>
    <row r="67" spans="1:17" ht="25.5" customHeight="1" x14ac:dyDescent="0.25">
      <c r="A67" s="27"/>
      <c r="B67" s="140" t="s">
        <v>59</v>
      </c>
      <c r="C67" s="140"/>
      <c r="D67" s="140"/>
      <c r="E67" s="140"/>
      <c r="F67" s="6">
        <f t="shared" ref="F67:Q67" si="5">F57+F66</f>
        <v>94.36</v>
      </c>
      <c r="G67" s="6">
        <f t="shared" si="5"/>
        <v>61.139999999999993</v>
      </c>
      <c r="H67" s="6">
        <f t="shared" si="5"/>
        <v>354.88</v>
      </c>
      <c r="I67" s="6">
        <f t="shared" si="5"/>
        <v>2156.73</v>
      </c>
      <c r="J67" s="6">
        <f t="shared" si="5"/>
        <v>1.28</v>
      </c>
      <c r="K67" s="6">
        <f t="shared" si="5"/>
        <v>213.07</v>
      </c>
      <c r="L67" s="6">
        <f t="shared" si="5"/>
        <v>113.97</v>
      </c>
      <c r="M67" s="6">
        <f t="shared" si="5"/>
        <v>3.7199999999999998</v>
      </c>
      <c r="N67" s="6">
        <f t="shared" si="5"/>
        <v>493.87</v>
      </c>
      <c r="O67" s="6">
        <f t="shared" si="5"/>
        <v>1320.98</v>
      </c>
      <c r="P67" s="6">
        <f t="shared" si="5"/>
        <v>349.87</v>
      </c>
      <c r="Q67" s="6">
        <f t="shared" si="5"/>
        <v>23.14</v>
      </c>
    </row>
    <row r="68" spans="1:17" ht="25.5" customHeight="1" x14ac:dyDescent="0.25">
      <c r="A68" s="89"/>
      <c r="B68" s="85"/>
      <c r="C68" s="85"/>
      <c r="D68" s="85"/>
      <c r="E68" s="85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</row>
    <row r="69" spans="1:17" ht="25.5" customHeight="1" x14ac:dyDescent="0.25">
      <c r="A69" s="89"/>
      <c r="B69" s="85"/>
      <c r="C69" s="85"/>
      <c r="D69" s="85"/>
      <c r="E69" s="85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</row>
    <row r="70" spans="1:17" ht="25.5" customHeight="1" x14ac:dyDescent="0.25">
      <c r="A70" s="89"/>
      <c r="B70" s="85"/>
      <c r="C70" s="85"/>
      <c r="D70" s="85"/>
      <c r="E70" s="85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</row>
    <row r="71" spans="1:17" ht="25.5" customHeight="1" x14ac:dyDescent="0.25">
      <c r="A71" s="89"/>
      <c r="B71" s="85"/>
      <c r="C71" s="85"/>
      <c r="D71" s="85"/>
      <c r="E71" s="85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</row>
    <row r="74" spans="1:17" s="82" customFormat="1" ht="12" x14ac:dyDescent="0.2">
      <c r="A74" s="82" t="s">
        <v>114</v>
      </c>
    </row>
    <row r="75" spans="1:17" s="82" customFormat="1" ht="12" x14ac:dyDescent="0.2">
      <c r="A75" s="82" t="s">
        <v>115</v>
      </c>
    </row>
    <row r="76" spans="1:17" s="82" customFormat="1" ht="12" x14ac:dyDescent="0.2">
      <c r="A76" s="82" t="s">
        <v>116</v>
      </c>
    </row>
    <row r="77" spans="1:17" s="82" customFormat="1" ht="12" x14ac:dyDescent="0.2">
      <c r="A77" s="82" t="s">
        <v>117</v>
      </c>
    </row>
    <row r="78" spans="1:17" s="82" customFormat="1" ht="12" x14ac:dyDescent="0.2"/>
  </sheetData>
  <mergeCells count="55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6"/>
    <mergeCell ref="C11:D11"/>
    <mergeCell ref="C12:D12"/>
    <mergeCell ref="C13:D13"/>
    <mergeCell ref="C15:D15"/>
    <mergeCell ref="C16:D16"/>
    <mergeCell ref="C14:D14"/>
    <mergeCell ref="B17:B25"/>
    <mergeCell ref="C17:D17"/>
    <mergeCell ref="C18:D18"/>
    <mergeCell ref="C19:D19"/>
    <mergeCell ref="C20:D20"/>
    <mergeCell ref="C21:D21"/>
    <mergeCell ref="C22:D22"/>
    <mergeCell ref="C24:D24"/>
    <mergeCell ref="C25:D25"/>
    <mergeCell ref="C23:D23"/>
    <mergeCell ref="B26:E26"/>
    <mergeCell ref="A48:A49"/>
    <mergeCell ref="B48:B49"/>
    <mergeCell ref="C48:D49"/>
    <mergeCell ref="E48:E49"/>
    <mergeCell ref="F48:H48"/>
    <mergeCell ref="I48:I49"/>
    <mergeCell ref="J48:M48"/>
    <mergeCell ref="N48:Q48"/>
    <mergeCell ref="C50:D50"/>
    <mergeCell ref="B51:B57"/>
    <mergeCell ref="C51:D51"/>
    <mergeCell ref="C52:D52"/>
    <mergeCell ref="C53:D53"/>
    <mergeCell ref="C55:D55"/>
    <mergeCell ref="C56:D56"/>
    <mergeCell ref="C57:D57"/>
    <mergeCell ref="C54:D54"/>
    <mergeCell ref="C58:D58"/>
    <mergeCell ref="C66:D66"/>
    <mergeCell ref="B67:E67"/>
    <mergeCell ref="B59:B65"/>
    <mergeCell ref="C59:D59"/>
    <mergeCell ref="C60:D60"/>
    <mergeCell ref="C61:D61"/>
    <mergeCell ref="C62:D62"/>
    <mergeCell ref="C63:D63"/>
    <mergeCell ref="C65:D65"/>
    <mergeCell ref="C64:D64"/>
  </mergeCells>
  <pageMargins left="0.70866141732283472" right="0.31496062992125984" top="0.3828125" bottom="0.3828125" header="0.51181102362204722" footer="0.51181102362204722"/>
  <pageSetup paperSize="9" scale="76" firstPageNumber="0" fitToHeight="2" orientation="landscape" horizontalDpi="4294967293" verticalDpi="4294967293" r:id="rId1"/>
  <headerFooter>
    <oddFooter>&amp;R2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view="pageLayout" zoomScale="80" zoomScaleSheetLayoutView="100" zoomScalePageLayoutView="80" workbookViewId="0">
      <selection activeCell="D1" sqref="D1"/>
    </sheetView>
  </sheetViews>
  <sheetFormatPr defaultRowHeight="15" x14ac:dyDescent="0.25"/>
  <cols>
    <col min="1" max="1" width="8.42578125" customWidth="1"/>
    <col min="2" max="3" width="8.7109375"/>
    <col min="4" max="4" width="28.7109375" customWidth="1"/>
    <col min="5" max="8" width="8.7109375"/>
    <col min="9" max="9" width="15.5703125" customWidth="1"/>
    <col min="10" max="16" width="8.7109375"/>
    <col min="17" max="17" width="9.5703125" bestFit="1" customWidth="1"/>
    <col min="18" max="1025" width="8.7109375"/>
  </cols>
  <sheetData>
    <row r="1" spans="1:17" x14ac:dyDescent="0.25">
      <c r="D1" t="s">
        <v>157</v>
      </c>
    </row>
    <row r="3" spans="1:17" s="3" customFormat="1" ht="15.75" x14ac:dyDescent="0.25">
      <c r="A3" s="2" t="s">
        <v>0</v>
      </c>
      <c r="B3" s="2" t="s">
        <v>60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3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2" t="s">
        <v>5</v>
      </c>
      <c r="C5" s="2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110</v>
      </c>
      <c r="C6" s="2"/>
      <c r="F6" s="4"/>
      <c r="G6" s="4"/>
      <c r="H6" s="4"/>
      <c r="I6" s="4"/>
      <c r="J6" s="4"/>
    </row>
    <row r="7" spans="1:17" s="3" customFormat="1" x14ac:dyDescent="0.25">
      <c r="A7"/>
      <c r="B7"/>
      <c r="C7"/>
      <c r="F7" s="4"/>
      <c r="G7" s="4"/>
      <c r="H7" s="4"/>
      <c r="I7" s="4"/>
      <c r="J7" s="4"/>
    </row>
    <row r="8" spans="1:17" s="2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7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" customFormat="1" ht="15.75" customHeight="1" x14ac:dyDescent="0.25">
      <c r="A10" s="8"/>
      <c r="B10" s="8">
        <v>2</v>
      </c>
      <c r="C10" s="151">
        <v>3</v>
      </c>
      <c r="D10" s="151"/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s="37" customFormat="1" ht="40.5" customHeight="1" x14ac:dyDescent="0.25">
      <c r="A11" s="80" t="s">
        <v>150</v>
      </c>
      <c r="B11" s="145" t="s">
        <v>26</v>
      </c>
      <c r="C11" s="158" t="s">
        <v>148</v>
      </c>
      <c r="D11" s="158"/>
      <c r="E11" s="59" t="s">
        <v>149</v>
      </c>
      <c r="F11" s="18">
        <v>10.76</v>
      </c>
      <c r="G11" s="18">
        <v>16.27</v>
      </c>
      <c r="H11" s="18">
        <v>10.61</v>
      </c>
      <c r="I11" s="18">
        <v>232.23</v>
      </c>
      <c r="J11" s="18">
        <v>0.03</v>
      </c>
      <c r="K11" s="18">
        <v>2.4</v>
      </c>
      <c r="L11" s="18">
        <v>0</v>
      </c>
      <c r="M11" s="19">
        <v>0</v>
      </c>
      <c r="N11" s="18">
        <v>13.49</v>
      </c>
      <c r="O11" s="18">
        <v>123.92</v>
      </c>
      <c r="P11" s="18">
        <v>18.690000000000001</v>
      </c>
      <c r="Q11" s="18">
        <v>1.67</v>
      </c>
    </row>
    <row r="12" spans="1:17" ht="22.5" customHeight="1" x14ac:dyDescent="0.25">
      <c r="A12" s="80">
        <v>694</v>
      </c>
      <c r="B12" s="145"/>
      <c r="C12" s="143" t="s">
        <v>54</v>
      </c>
      <c r="D12" s="143"/>
      <c r="E12" s="12" t="s">
        <v>51</v>
      </c>
      <c r="F12" s="19">
        <v>9.94</v>
      </c>
      <c r="G12" s="19">
        <v>7.48</v>
      </c>
      <c r="H12" s="31">
        <v>47.78</v>
      </c>
      <c r="I12" s="31">
        <v>307.26</v>
      </c>
      <c r="J12" s="31">
        <v>0.24</v>
      </c>
      <c r="K12" s="31">
        <v>0</v>
      </c>
      <c r="L12" s="31">
        <v>0.02</v>
      </c>
      <c r="M12" s="31">
        <v>0</v>
      </c>
      <c r="N12" s="31">
        <v>17.3</v>
      </c>
      <c r="O12" s="31">
        <v>278</v>
      </c>
      <c r="P12" s="31">
        <v>90</v>
      </c>
      <c r="Q12" s="31">
        <v>5.26</v>
      </c>
    </row>
    <row r="13" spans="1:17" ht="22.5" customHeight="1" x14ac:dyDescent="0.25">
      <c r="A13" s="73" t="s">
        <v>119</v>
      </c>
      <c r="B13" s="145"/>
      <c r="C13" s="143" t="s">
        <v>65</v>
      </c>
      <c r="D13" s="143"/>
      <c r="E13" s="59">
        <v>200</v>
      </c>
      <c r="F13" s="44">
        <v>3.52</v>
      </c>
      <c r="G13" s="44">
        <v>3.72</v>
      </c>
      <c r="H13" s="44">
        <v>25.49</v>
      </c>
      <c r="I13" s="44">
        <v>145.19999999999999</v>
      </c>
      <c r="J13" s="44">
        <v>0.04</v>
      </c>
      <c r="K13" s="44">
        <v>1.3</v>
      </c>
      <c r="L13" s="44">
        <v>0.01</v>
      </c>
      <c r="M13" s="44">
        <v>0</v>
      </c>
      <c r="N13" s="44">
        <v>122</v>
      </c>
      <c r="O13" s="44">
        <v>90</v>
      </c>
      <c r="P13" s="44">
        <v>14</v>
      </c>
      <c r="Q13" s="44">
        <v>0.5</v>
      </c>
    </row>
    <row r="14" spans="1:17" ht="22.5" customHeight="1" x14ac:dyDescent="0.25">
      <c r="A14" s="80"/>
      <c r="B14" s="145"/>
      <c r="C14" s="144" t="s">
        <v>32</v>
      </c>
      <c r="D14" s="144"/>
      <c r="E14" s="69">
        <v>70</v>
      </c>
      <c r="F14" s="69">
        <v>5.53</v>
      </c>
      <c r="G14" s="69">
        <v>0.7</v>
      </c>
      <c r="H14" s="69">
        <v>33.81</v>
      </c>
      <c r="I14" s="69">
        <v>164.5</v>
      </c>
      <c r="J14" s="69">
        <v>0.112</v>
      </c>
      <c r="K14" s="69" t="s">
        <v>112</v>
      </c>
      <c r="L14" s="69" t="s">
        <v>112</v>
      </c>
      <c r="M14" s="69" t="s">
        <v>112</v>
      </c>
      <c r="N14" s="69">
        <v>16.100000000000001</v>
      </c>
      <c r="O14" s="69">
        <v>60.9</v>
      </c>
      <c r="P14" s="69">
        <v>23.1</v>
      </c>
      <c r="Q14" s="69">
        <v>1.4</v>
      </c>
    </row>
    <row r="15" spans="1:17" ht="22.5" customHeight="1" x14ac:dyDescent="0.25">
      <c r="A15" s="80">
        <v>17</v>
      </c>
      <c r="B15" s="145"/>
      <c r="C15" s="144" t="s">
        <v>68</v>
      </c>
      <c r="D15" s="144"/>
      <c r="E15" s="138">
        <v>100</v>
      </c>
      <c r="F15" s="138">
        <v>3.2</v>
      </c>
      <c r="G15" s="138">
        <v>2.8</v>
      </c>
      <c r="H15" s="137">
        <v>63.8</v>
      </c>
      <c r="I15" s="137">
        <v>350</v>
      </c>
      <c r="J15" s="137">
        <v>0.04</v>
      </c>
      <c r="K15" s="137">
        <v>0</v>
      </c>
      <c r="L15" s="137">
        <v>0</v>
      </c>
      <c r="M15" s="137">
        <v>0</v>
      </c>
      <c r="N15" s="137">
        <v>10</v>
      </c>
      <c r="O15" s="137">
        <v>33</v>
      </c>
      <c r="P15" s="137">
        <v>2</v>
      </c>
      <c r="Q15" s="137">
        <v>0.6</v>
      </c>
    </row>
    <row r="16" spans="1:17" ht="26.25" customHeight="1" x14ac:dyDescent="0.25">
      <c r="A16" s="80"/>
      <c r="B16" s="145"/>
      <c r="C16" s="139" t="s">
        <v>34</v>
      </c>
      <c r="D16" s="139"/>
      <c r="E16" s="5">
        <v>650</v>
      </c>
      <c r="F16" s="14">
        <f t="shared" ref="F16:Q16" si="0">SUM(F11:F15)</f>
        <v>32.950000000000003</v>
      </c>
      <c r="G16" s="14">
        <f t="shared" si="0"/>
        <v>30.97</v>
      </c>
      <c r="H16" s="14">
        <f t="shared" si="0"/>
        <v>181.49</v>
      </c>
      <c r="I16" s="14">
        <f t="shared" si="0"/>
        <v>1199.19</v>
      </c>
      <c r="J16" s="14">
        <f t="shared" si="0"/>
        <v>0.46199999999999997</v>
      </c>
      <c r="K16" s="14">
        <f t="shared" si="0"/>
        <v>3.7</v>
      </c>
      <c r="L16" s="14">
        <f t="shared" si="0"/>
        <v>0.03</v>
      </c>
      <c r="M16" s="14">
        <f t="shared" si="0"/>
        <v>0</v>
      </c>
      <c r="N16" s="14">
        <f t="shared" si="0"/>
        <v>178.89</v>
      </c>
      <c r="O16" s="14">
        <f t="shared" si="0"/>
        <v>585.82000000000005</v>
      </c>
      <c r="P16" s="14">
        <f t="shared" si="0"/>
        <v>147.79</v>
      </c>
      <c r="Q16" s="14">
        <f t="shared" si="0"/>
        <v>9.43</v>
      </c>
    </row>
    <row r="17" spans="1:17" ht="21.75" customHeight="1" x14ac:dyDescent="0.25">
      <c r="A17" s="80"/>
      <c r="B17" s="157" t="s">
        <v>47</v>
      </c>
      <c r="C17" s="142"/>
      <c r="D17" s="142"/>
      <c r="E17" s="16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ht="22.5" customHeight="1" x14ac:dyDescent="0.25">
      <c r="A18" s="80">
        <v>204</v>
      </c>
      <c r="B18" s="157"/>
      <c r="C18" s="142" t="s">
        <v>152</v>
      </c>
      <c r="D18" s="142"/>
      <c r="E18" s="16">
        <v>200</v>
      </c>
      <c r="F18" s="19">
        <v>7.18</v>
      </c>
      <c r="G18" s="19">
        <v>2.94</v>
      </c>
      <c r="H18" s="19">
        <v>11.76</v>
      </c>
      <c r="I18" s="19">
        <v>102.26</v>
      </c>
      <c r="J18" s="19">
        <v>0</v>
      </c>
      <c r="K18" s="19">
        <v>6.7</v>
      </c>
      <c r="L18" s="19">
        <v>0</v>
      </c>
      <c r="M18" s="19">
        <v>0</v>
      </c>
      <c r="N18" s="19">
        <v>21.01</v>
      </c>
      <c r="O18" s="19">
        <v>95.87</v>
      </c>
      <c r="P18" s="19">
        <v>25.93</v>
      </c>
      <c r="Q18" s="19">
        <v>1.18</v>
      </c>
    </row>
    <row r="19" spans="1:17" ht="32.25" customHeight="1" x14ac:dyDescent="0.25">
      <c r="A19" s="80">
        <v>304</v>
      </c>
      <c r="B19" s="157"/>
      <c r="C19" s="143" t="s">
        <v>53</v>
      </c>
      <c r="D19" s="143"/>
      <c r="E19" s="131">
        <v>100</v>
      </c>
      <c r="F19" s="131">
        <v>16.88</v>
      </c>
      <c r="G19" s="131">
        <v>10.88</v>
      </c>
      <c r="H19" s="131">
        <v>0</v>
      </c>
      <c r="I19" s="131">
        <v>165</v>
      </c>
      <c r="J19" s="29">
        <v>0.03</v>
      </c>
      <c r="K19" s="29">
        <v>0</v>
      </c>
      <c r="L19" s="29">
        <v>16</v>
      </c>
      <c r="M19" s="29">
        <v>0</v>
      </c>
      <c r="N19" s="29">
        <v>31.2</v>
      </c>
      <c r="O19" s="29">
        <v>114.4</v>
      </c>
      <c r="P19" s="29">
        <v>16</v>
      </c>
      <c r="Q19" s="29">
        <v>1.44</v>
      </c>
    </row>
    <row r="20" spans="1:17" ht="22.5" customHeight="1" x14ac:dyDescent="0.25">
      <c r="A20" s="80" t="s">
        <v>123</v>
      </c>
      <c r="B20" s="157"/>
      <c r="C20" s="142" t="s">
        <v>38</v>
      </c>
      <c r="D20" s="142"/>
      <c r="E20" s="16">
        <v>180</v>
      </c>
      <c r="F20" s="18">
        <v>6.62</v>
      </c>
      <c r="G20" s="18">
        <v>5.42</v>
      </c>
      <c r="H20" s="18">
        <v>31.73</v>
      </c>
      <c r="I20" s="18">
        <v>202.14</v>
      </c>
      <c r="J20" s="18">
        <v>7.0000000000000007E-2</v>
      </c>
      <c r="K20" s="18">
        <v>0</v>
      </c>
      <c r="L20" s="18">
        <v>25.2</v>
      </c>
      <c r="M20" s="19">
        <v>0</v>
      </c>
      <c r="N20" s="18">
        <v>5.83</v>
      </c>
      <c r="O20" s="18">
        <v>44.6</v>
      </c>
      <c r="P20" s="18">
        <v>25.34</v>
      </c>
      <c r="Q20" s="18">
        <v>1.33</v>
      </c>
    </row>
    <row r="21" spans="1:17" ht="22.5" customHeight="1" x14ac:dyDescent="0.25">
      <c r="A21" s="80">
        <v>868</v>
      </c>
      <c r="B21" s="157"/>
      <c r="C21" s="155" t="s">
        <v>153</v>
      </c>
      <c r="D21" s="155"/>
      <c r="E21" s="33">
        <v>200</v>
      </c>
      <c r="F21" s="34">
        <v>0.04</v>
      </c>
      <c r="G21" s="35">
        <v>0</v>
      </c>
      <c r="H21" s="19">
        <v>24.76</v>
      </c>
      <c r="I21" s="19">
        <v>94.2</v>
      </c>
      <c r="J21" s="19">
        <v>0.01</v>
      </c>
      <c r="K21" s="19">
        <v>1.08</v>
      </c>
      <c r="L21" s="19">
        <v>0</v>
      </c>
      <c r="M21" s="19">
        <v>0</v>
      </c>
      <c r="N21" s="19">
        <v>6.4</v>
      </c>
      <c r="O21" s="19">
        <v>3.6</v>
      </c>
      <c r="P21" s="19">
        <v>0</v>
      </c>
      <c r="Q21" s="19">
        <v>0.18</v>
      </c>
    </row>
    <row r="22" spans="1:17" ht="22.5" customHeight="1" x14ac:dyDescent="0.25">
      <c r="A22" s="83"/>
      <c r="B22" s="157"/>
      <c r="C22" s="144" t="s">
        <v>32</v>
      </c>
      <c r="D22" s="144"/>
      <c r="E22" s="68">
        <v>80</v>
      </c>
      <c r="F22" s="68">
        <v>6.32</v>
      </c>
      <c r="G22" s="68">
        <v>0.8</v>
      </c>
      <c r="H22" s="68">
        <v>38.64</v>
      </c>
      <c r="I22" s="68">
        <v>188</v>
      </c>
      <c r="J22" s="68">
        <v>0.128</v>
      </c>
      <c r="K22" s="68" t="s">
        <v>112</v>
      </c>
      <c r="L22" s="68" t="s">
        <v>112</v>
      </c>
      <c r="M22" s="68" t="s">
        <v>112</v>
      </c>
      <c r="N22" s="68">
        <v>18.399999999999999</v>
      </c>
      <c r="O22" s="68">
        <v>69.599999999999994</v>
      </c>
      <c r="P22" s="68">
        <v>26.4</v>
      </c>
      <c r="Q22" s="68">
        <v>1.6</v>
      </c>
    </row>
    <row r="23" spans="1:17" ht="22.5" customHeight="1" x14ac:dyDescent="0.25">
      <c r="A23" s="80"/>
      <c r="B23" s="157"/>
      <c r="C23" s="144" t="s">
        <v>113</v>
      </c>
      <c r="D23" s="144"/>
      <c r="E23" s="69">
        <v>40</v>
      </c>
      <c r="F23" s="69">
        <v>2.64</v>
      </c>
      <c r="G23" s="69">
        <v>0.48</v>
      </c>
      <c r="H23" s="69">
        <v>13.36</v>
      </c>
      <c r="I23" s="69">
        <v>69.599999999999994</v>
      </c>
      <c r="J23" s="69">
        <v>7.1999999999999995E-2</v>
      </c>
      <c r="K23" s="69">
        <v>0</v>
      </c>
      <c r="L23" s="69">
        <v>0</v>
      </c>
      <c r="M23" s="69">
        <v>0.56000000000000005</v>
      </c>
      <c r="N23" s="69">
        <v>14</v>
      </c>
      <c r="O23" s="69">
        <v>63.2</v>
      </c>
      <c r="P23" s="69">
        <v>18.8</v>
      </c>
      <c r="Q23" s="69">
        <v>1.56</v>
      </c>
    </row>
    <row r="24" spans="1:17" ht="23.25" customHeight="1" x14ac:dyDescent="0.25">
      <c r="A24" s="83"/>
      <c r="B24" s="157"/>
      <c r="C24" s="139" t="s">
        <v>40</v>
      </c>
      <c r="D24" s="139"/>
      <c r="E24" s="5">
        <v>820</v>
      </c>
      <c r="F24" s="22">
        <f t="shared" ref="F24:Q24" si="1">SUM(F17:F23)</f>
        <v>39.68</v>
      </c>
      <c r="G24" s="22">
        <f t="shared" si="1"/>
        <v>20.520000000000003</v>
      </c>
      <c r="H24" s="22">
        <f t="shared" si="1"/>
        <v>120.25</v>
      </c>
      <c r="I24" s="22">
        <f t="shared" si="1"/>
        <v>821.2</v>
      </c>
      <c r="J24" s="22">
        <f t="shared" si="1"/>
        <v>0.31</v>
      </c>
      <c r="K24" s="22">
        <f t="shared" si="1"/>
        <v>7.78</v>
      </c>
      <c r="L24" s="22">
        <f t="shared" si="1"/>
        <v>41.2</v>
      </c>
      <c r="M24" s="22">
        <f t="shared" si="1"/>
        <v>0.56000000000000005</v>
      </c>
      <c r="N24" s="22">
        <f t="shared" si="1"/>
        <v>96.84</v>
      </c>
      <c r="O24" s="22">
        <f t="shared" si="1"/>
        <v>391.27000000000004</v>
      </c>
      <c r="P24" s="22">
        <f t="shared" si="1"/>
        <v>112.46999999999998</v>
      </c>
      <c r="Q24" s="22">
        <f t="shared" si="1"/>
        <v>7.2900000000000009</v>
      </c>
    </row>
    <row r="25" spans="1:17" ht="22.5" customHeight="1" x14ac:dyDescent="0.25">
      <c r="A25" s="23"/>
      <c r="B25" s="140" t="s">
        <v>63</v>
      </c>
      <c r="C25" s="140"/>
      <c r="D25" s="140"/>
      <c r="E25" s="140"/>
      <c r="F25" s="6">
        <f t="shared" ref="F25:Q25" si="2">F16+F24</f>
        <v>72.63</v>
      </c>
      <c r="G25" s="6">
        <f t="shared" si="2"/>
        <v>51.49</v>
      </c>
      <c r="H25" s="6">
        <f t="shared" si="2"/>
        <v>301.74</v>
      </c>
      <c r="I25" s="6">
        <f t="shared" si="2"/>
        <v>2020.39</v>
      </c>
      <c r="J25" s="6">
        <f t="shared" si="2"/>
        <v>0.77200000000000002</v>
      </c>
      <c r="K25" s="6">
        <f t="shared" si="2"/>
        <v>11.48</v>
      </c>
      <c r="L25" s="6">
        <f t="shared" si="2"/>
        <v>41.230000000000004</v>
      </c>
      <c r="M25" s="6">
        <f t="shared" si="2"/>
        <v>0.56000000000000005</v>
      </c>
      <c r="N25" s="6">
        <f t="shared" si="2"/>
        <v>275.73</v>
      </c>
      <c r="O25" s="6">
        <f t="shared" si="2"/>
        <v>977.09000000000015</v>
      </c>
      <c r="P25" s="6">
        <f t="shared" si="2"/>
        <v>260.26</v>
      </c>
      <c r="Q25" s="6">
        <f t="shared" si="2"/>
        <v>16.72</v>
      </c>
    </row>
    <row r="35" spans="1:17" s="82" customFormat="1" ht="12" x14ac:dyDescent="0.2">
      <c r="A35" s="82" t="s">
        <v>114</v>
      </c>
    </row>
    <row r="36" spans="1:17" s="82" customFormat="1" ht="12" x14ac:dyDescent="0.2">
      <c r="A36" s="82" t="s">
        <v>115</v>
      </c>
    </row>
    <row r="37" spans="1:17" s="82" customFormat="1" ht="12" x14ac:dyDescent="0.2">
      <c r="A37" s="82" t="s">
        <v>116</v>
      </c>
    </row>
    <row r="38" spans="1:17" s="82" customFormat="1" ht="12" x14ac:dyDescent="0.2">
      <c r="A38" s="82" t="s">
        <v>117</v>
      </c>
    </row>
    <row r="39" spans="1:17" s="82" customFormat="1" ht="12" x14ac:dyDescent="0.2"/>
    <row r="40" spans="1:17" s="82" customFormat="1" ht="12" x14ac:dyDescent="0.2"/>
    <row r="41" spans="1:17" s="82" customFormat="1" ht="12" x14ac:dyDescent="0.2"/>
    <row r="42" spans="1:17" s="82" customFormat="1" ht="12" x14ac:dyDescent="0.2"/>
    <row r="43" spans="1:17" s="39" customFormat="1" ht="15.75" x14ac:dyDescent="0.25">
      <c r="A43" s="39" t="s">
        <v>0</v>
      </c>
      <c r="B43" s="39" t="s">
        <v>60</v>
      </c>
      <c r="F43" s="40"/>
      <c r="G43" s="40"/>
      <c r="H43" s="40"/>
      <c r="I43" s="40"/>
      <c r="J43" s="40"/>
    </row>
    <row r="44" spans="1:17" s="39" customFormat="1" ht="15.75" x14ac:dyDescent="0.25">
      <c r="A44" s="39" t="s">
        <v>2</v>
      </c>
      <c r="B44" s="39" t="s">
        <v>3</v>
      </c>
      <c r="F44" s="40"/>
      <c r="G44" s="40"/>
      <c r="H44" s="40"/>
      <c r="I44" s="40"/>
      <c r="J44" s="40"/>
    </row>
    <row r="45" spans="1:17" s="39" customFormat="1" ht="15.75" x14ac:dyDescent="0.25">
      <c r="A45" s="39" t="s">
        <v>4</v>
      </c>
      <c r="B45" s="39" t="s">
        <v>5</v>
      </c>
      <c r="F45" s="40"/>
      <c r="G45" s="40"/>
      <c r="H45" s="40"/>
      <c r="I45" s="40"/>
      <c r="J45" s="40"/>
    </row>
    <row r="46" spans="1:17" s="39" customFormat="1" ht="15.75" x14ac:dyDescent="0.25">
      <c r="A46" s="39" t="s">
        <v>6</v>
      </c>
      <c r="B46" s="2" t="s">
        <v>111</v>
      </c>
      <c r="F46" s="40"/>
      <c r="G46" s="40"/>
      <c r="H46" s="40"/>
      <c r="I46" s="40"/>
      <c r="J46" s="40"/>
    </row>
    <row r="47" spans="1:17" s="37" customFormat="1" x14ac:dyDescent="0.25">
      <c r="F47" s="41"/>
      <c r="G47" s="41"/>
      <c r="H47" s="41"/>
      <c r="I47" s="41"/>
      <c r="J47" s="41"/>
    </row>
    <row r="48" spans="1:17" s="39" customFormat="1" ht="15.75" customHeight="1" x14ac:dyDescent="0.25">
      <c r="A48" s="149" t="s">
        <v>7</v>
      </c>
      <c r="B48" s="152" t="s">
        <v>8</v>
      </c>
      <c r="C48" s="149" t="s">
        <v>9</v>
      </c>
      <c r="D48" s="149"/>
      <c r="E48" s="149" t="s">
        <v>10</v>
      </c>
      <c r="F48" s="148" t="s">
        <v>11</v>
      </c>
      <c r="G48" s="148"/>
      <c r="H48" s="148"/>
      <c r="I48" s="149" t="s">
        <v>12</v>
      </c>
      <c r="J48" s="150" t="s">
        <v>13</v>
      </c>
      <c r="K48" s="150"/>
      <c r="L48" s="150"/>
      <c r="M48" s="150"/>
      <c r="N48" s="150" t="s">
        <v>14</v>
      </c>
      <c r="O48" s="150"/>
      <c r="P48" s="150"/>
      <c r="Q48" s="150"/>
    </row>
    <row r="49" spans="1:17" ht="17.25" x14ac:dyDescent="0.3">
      <c r="A49" s="149"/>
      <c r="B49" s="152"/>
      <c r="C49" s="149"/>
      <c r="D49" s="149"/>
      <c r="E49" s="149"/>
      <c r="F49" s="6" t="s">
        <v>15</v>
      </c>
      <c r="G49" s="6" t="s">
        <v>16</v>
      </c>
      <c r="H49" s="6" t="s">
        <v>17</v>
      </c>
      <c r="I49" s="149"/>
      <c r="J49" s="42" t="s">
        <v>18</v>
      </c>
      <c r="K49" s="6" t="s">
        <v>19</v>
      </c>
      <c r="L49" s="6" t="s">
        <v>20</v>
      </c>
      <c r="M49" s="6" t="s">
        <v>21</v>
      </c>
      <c r="N49" s="6" t="s">
        <v>22</v>
      </c>
      <c r="O49" s="6" t="s">
        <v>23</v>
      </c>
      <c r="P49" s="6" t="s">
        <v>24</v>
      </c>
      <c r="Q49" s="6" t="s">
        <v>25</v>
      </c>
    </row>
    <row r="50" spans="1:17" s="38" customFormat="1" x14ac:dyDescent="0.25">
      <c r="A50" s="37"/>
      <c r="B50" s="8">
        <v>2</v>
      </c>
      <c r="C50" s="151">
        <v>3</v>
      </c>
      <c r="D50" s="151"/>
      <c r="E50" s="8">
        <v>4</v>
      </c>
      <c r="F50" s="8">
        <v>5</v>
      </c>
      <c r="G50" s="8">
        <v>6</v>
      </c>
      <c r="H50" s="8">
        <v>7</v>
      </c>
      <c r="I50" s="8">
        <v>8</v>
      </c>
      <c r="J50" s="8">
        <v>9</v>
      </c>
      <c r="K50" s="8">
        <v>10</v>
      </c>
      <c r="L50" s="8">
        <v>11</v>
      </c>
      <c r="M50" s="8">
        <v>12</v>
      </c>
      <c r="N50" s="8">
        <v>13</v>
      </c>
      <c r="O50" s="8">
        <v>14</v>
      </c>
      <c r="P50" s="8">
        <v>15</v>
      </c>
      <c r="Q50" s="8">
        <v>16</v>
      </c>
    </row>
    <row r="51" spans="1:17" ht="48.75" customHeight="1" x14ac:dyDescent="0.25">
      <c r="A51" s="80" t="s">
        <v>154</v>
      </c>
      <c r="B51" s="145" t="s">
        <v>26</v>
      </c>
      <c r="C51" s="158" t="s">
        <v>148</v>
      </c>
      <c r="D51" s="158"/>
      <c r="E51" s="59" t="s">
        <v>149</v>
      </c>
      <c r="F51" s="18">
        <v>10.76</v>
      </c>
      <c r="G51" s="18">
        <v>16.27</v>
      </c>
      <c r="H51" s="18">
        <v>10.61</v>
      </c>
      <c r="I51" s="18">
        <v>232.23</v>
      </c>
      <c r="J51" s="18">
        <v>0.03</v>
      </c>
      <c r="K51" s="18">
        <v>2.4</v>
      </c>
      <c r="L51" s="18">
        <v>0</v>
      </c>
      <c r="M51" s="19">
        <v>0</v>
      </c>
      <c r="N51" s="18">
        <v>13.49</v>
      </c>
      <c r="O51" s="18">
        <v>123.92</v>
      </c>
      <c r="P51" s="18">
        <v>18.690000000000001</v>
      </c>
      <c r="Q51" s="18">
        <v>1.67</v>
      </c>
    </row>
    <row r="52" spans="1:17" ht="22.5" customHeight="1" x14ac:dyDescent="0.25">
      <c r="A52" s="80">
        <v>679</v>
      </c>
      <c r="B52" s="145"/>
      <c r="C52" s="143" t="s">
        <v>54</v>
      </c>
      <c r="D52" s="143"/>
      <c r="E52" s="12" t="s">
        <v>51</v>
      </c>
      <c r="F52" s="19">
        <v>9.94</v>
      </c>
      <c r="G52" s="19">
        <v>7.48</v>
      </c>
      <c r="H52" s="31">
        <v>47.78</v>
      </c>
      <c r="I52" s="31">
        <v>307.26</v>
      </c>
      <c r="J52" s="31">
        <v>0.24</v>
      </c>
      <c r="K52" s="31">
        <v>0</v>
      </c>
      <c r="L52" s="31">
        <v>0.02</v>
      </c>
      <c r="M52" s="31">
        <v>0</v>
      </c>
      <c r="N52" s="31">
        <v>17.3</v>
      </c>
      <c r="O52" s="31">
        <v>278</v>
      </c>
      <c r="P52" s="31">
        <v>90</v>
      </c>
      <c r="Q52" s="31">
        <v>5.26</v>
      </c>
    </row>
    <row r="53" spans="1:17" ht="22.5" customHeight="1" x14ac:dyDescent="0.25">
      <c r="A53" s="73">
        <v>959</v>
      </c>
      <c r="B53" s="145"/>
      <c r="C53" s="143" t="s">
        <v>65</v>
      </c>
      <c r="D53" s="143"/>
      <c r="E53" s="59">
        <v>200</v>
      </c>
      <c r="F53" s="44">
        <v>3.52</v>
      </c>
      <c r="G53" s="44">
        <v>3.72</v>
      </c>
      <c r="H53" s="44">
        <v>25.49</v>
      </c>
      <c r="I53" s="44">
        <v>145.19999999999999</v>
      </c>
      <c r="J53" s="44">
        <v>0.04</v>
      </c>
      <c r="K53" s="44">
        <v>1.3</v>
      </c>
      <c r="L53" s="44">
        <v>0.01</v>
      </c>
      <c r="M53" s="44">
        <v>0</v>
      </c>
      <c r="N53" s="44">
        <v>122</v>
      </c>
      <c r="O53" s="44">
        <v>90</v>
      </c>
      <c r="P53" s="44">
        <v>14</v>
      </c>
      <c r="Q53" s="44">
        <v>0.5</v>
      </c>
    </row>
    <row r="54" spans="1:17" ht="22.5" customHeight="1" x14ac:dyDescent="0.25">
      <c r="A54" s="80"/>
      <c r="B54" s="145"/>
      <c r="C54" s="144" t="s">
        <v>32</v>
      </c>
      <c r="D54" s="144"/>
      <c r="E54" s="69">
        <v>100</v>
      </c>
      <c r="F54" s="69">
        <v>7.9</v>
      </c>
      <c r="G54" s="69">
        <v>1</v>
      </c>
      <c r="H54" s="69">
        <v>48.3</v>
      </c>
      <c r="I54" s="69">
        <v>235</v>
      </c>
      <c r="J54" s="69">
        <v>0.16</v>
      </c>
      <c r="K54" s="69">
        <v>0</v>
      </c>
      <c r="L54" s="69">
        <v>0</v>
      </c>
      <c r="M54" s="69">
        <v>0</v>
      </c>
      <c r="N54" s="69">
        <v>23</v>
      </c>
      <c r="O54" s="69">
        <v>87</v>
      </c>
      <c r="P54" s="69">
        <v>33</v>
      </c>
      <c r="Q54" s="69">
        <v>2</v>
      </c>
    </row>
    <row r="55" spans="1:17" ht="22.5" customHeight="1" x14ac:dyDescent="0.25">
      <c r="A55" s="80">
        <v>337</v>
      </c>
      <c r="B55" s="145"/>
      <c r="C55" s="144" t="s">
        <v>68</v>
      </c>
      <c r="D55" s="144"/>
      <c r="E55" s="136">
        <v>100</v>
      </c>
      <c r="F55" s="136">
        <v>3.2</v>
      </c>
      <c r="G55" s="136">
        <v>2.8</v>
      </c>
      <c r="H55" s="135">
        <v>63.8</v>
      </c>
      <c r="I55" s="135">
        <v>350</v>
      </c>
      <c r="J55" s="135">
        <v>0.04</v>
      </c>
      <c r="K55" s="135">
        <v>0</v>
      </c>
      <c r="L55" s="135">
        <v>0</v>
      </c>
      <c r="M55" s="135">
        <v>0</v>
      </c>
      <c r="N55" s="135">
        <v>10</v>
      </c>
      <c r="O55" s="135">
        <v>33</v>
      </c>
      <c r="P55" s="135">
        <v>2</v>
      </c>
      <c r="Q55" s="135">
        <v>0.6</v>
      </c>
    </row>
    <row r="56" spans="1:17" ht="23.25" customHeight="1" x14ac:dyDescent="0.25">
      <c r="A56" s="80"/>
      <c r="B56" s="145"/>
      <c r="C56" s="139" t="s">
        <v>34</v>
      </c>
      <c r="D56" s="139"/>
      <c r="E56" s="5">
        <v>680</v>
      </c>
      <c r="F56" s="5">
        <f t="shared" ref="F56:Q56" si="3">SUM(F51:F55)</f>
        <v>35.32</v>
      </c>
      <c r="G56" s="5">
        <f t="shared" si="3"/>
        <v>31.27</v>
      </c>
      <c r="H56" s="5">
        <f t="shared" si="3"/>
        <v>195.98000000000002</v>
      </c>
      <c r="I56" s="5">
        <f t="shared" si="3"/>
        <v>1269.69</v>
      </c>
      <c r="J56" s="5">
        <f t="shared" si="3"/>
        <v>0.51</v>
      </c>
      <c r="K56" s="5">
        <f t="shared" si="3"/>
        <v>3.7</v>
      </c>
      <c r="L56" s="5">
        <f t="shared" si="3"/>
        <v>0.03</v>
      </c>
      <c r="M56" s="5">
        <f t="shared" si="3"/>
        <v>0</v>
      </c>
      <c r="N56" s="5">
        <f t="shared" si="3"/>
        <v>185.79</v>
      </c>
      <c r="O56" s="5">
        <f t="shared" si="3"/>
        <v>611.92000000000007</v>
      </c>
      <c r="P56" s="5">
        <f t="shared" si="3"/>
        <v>157.69</v>
      </c>
      <c r="Q56" s="5">
        <f t="shared" si="3"/>
        <v>10.029999999999999</v>
      </c>
    </row>
    <row r="57" spans="1:17" ht="32.25" customHeight="1" x14ac:dyDescent="0.25">
      <c r="A57" s="80"/>
      <c r="B57" s="154" t="s">
        <v>47</v>
      </c>
      <c r="C57" s="142"/>
      <c r="D57" s="142"/>
      <c r="E57" s="16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</row>
    <row r="58" spans="1:17" ht="22.5" customHeight="1" x14ac:dyDescent="0.25">
      <c r="A58" s="80">
        <v>204</v>
      </c>
      <c r="B58" s="154"/>
      <c r="C58" s="142" t="s">
        <v>152</v>
      </c>
      <c r="D58" s="142"/>
      <c r="E58" s="59">
        <v>250</v>
      </c>
      <c r="F58" s="19">
        <v>7.18</v>
      </c>
      <c r="G58" s="19">
        <v>2.94</v>
      </c>
      <c r="H58" s="19">
        <v>11.76</v>
      </c>
      <c r="I58" s="19">
        <v>102.26</v>
      </c>
      <c r="J58" s="19">
        <v>0</v>
      </c>
      <c r="K58" s="19">
        <v>6.7</v>
      </c>
      <c r="L58" s="19">
        <v>0</v>
      </c>
      <c r="M58" s="19">
        <v>0</v>
      </c>
      <c r="N58" s="19">
        <v>21.01</v>
      </c>
      <c r="O58" s="19">
        <v>95.87</v>
      </c>
      <c r="P58" s="19">
        <v>25.93</v>
      </c>
      <c r="Q58" s="19">
        <v>1.18</v>
      </c>
    </row>
    <row r="59" spans="1:17" ht="32.25" customHeight="1" x14ac:dyDescent="0.25">
      <c r="A59" s="80">
        <v>637</v>
      </c>
      <c r="B59" s="154"/>
      <c r="C59" s="143" t="s">
        <v>53</v>
      </c>
      <c r="D59" s="143"/>
      <c r="E59" s="132">
        <v>120</v>
      </c>
      <c r="F59" s="132">
        <v>16.88</v>
      </c>
      <c r="G59" s="132">
        <v>10.88</v>
      </c>
      <c r="H59" s="132">
        <v>0</v>
      </c>
      <c r="I59" s="132">
        <v>165</v>
      </c>
      <c r="J59" s="29">
        <v>0.03</v>
      </c>
      <c r="K59" s="29">
        <v>0</v>
      </c>
      <c r="L59" s="29">
        <v>16</v>
      </c>
      <c r="M59" s="29">
        <v>0</v>
      </c>
      <c r="N59" s="29">
        <v>31.2</v>
      </c>
      <c r="O59" s="29">
        <v>114.4</v>
      </c>
      <c r="P59" s="29">
        <v>16</v>
      </c>
      <c r="Q59" s="29">
        <v>1.44</v>
      </c>
    </row>
    <row r="60" spans="1:17" ht="22.5" customHeight="1" x14ac:dyDescent="0.25">
      <c r="A60" s="80" t="s">
        <v>123</v>
      </c>
      <c r="B60" s="154"/>
      <c r="C60" s="142" t="s">
        <v>38</v>
      </c>
      <c r="D60" s="142"/>
      <c r="E60" s="16">
        <v>200</v>
      </c>
      <c r="F60" s="18">
        <v>7.36</v>
      </c>
      <c r="G60" s="18">
        <v>6.02</v>
      </c>
      <c r="H60" s="18">
        <v>35.26</v>
      </c>
      <c r="I60" s="18">
        <v>224.6</v>
      </c>
      <c r="J60" s="18">
        <v>0.08</v>
      </c>
      <c r="K60" s="18">
        <v>0</v>
      </c>
      <c r="L60" s="18">
        <v>28</v>
      </c>
      <c r="M60" s="19">
        <v>0</v>
      </c>
      <c r="N60" s="18">
        <v>6.48</v>
      </c>
      <c r="O60" s="18">
        <v>49.56</v>
      </c>
      <c r="P60" s="18">
        <v>28.16</v>
      </c>
      <c r="Q60" s="18">
        <v>1.48</v>
      </c>
    </row>
    <row r="61" spans="1:17" ht="22.5" customHeight="1" x14ac:dyDescent="0.25">
      <c r="A61" s="80" t="s">
        <v>127</v>
      </c>
      <c r="B61" s="154"/>
      <c r="C61" s="155" t="s">
        <v>153</v>
      </c>
      <c r="D61" s="155"/>
      <c r="E61" s="33">
        <v>200</v>
      </c>
      <c r="F61" s="34">
        <v>0.04</v>
      </c>
      <c r="G61" s="35">
        <v>0</v>
      </c>
      <c r="H61" s="19">
        <v>24.76</v>
      </c>
      <c r="I61" s="19">
        <v>94.2</v>
      </c>
      <c r="J61" s="19">
        <v>0.01</v>
      </c>
      <c r="K61" s="19">
        <v>1.08</v>
      </c>
      <c r="L61" s="19">
        <v>0</v>
      </c>
      <c r="M61" s="19">
        <v>0</v>
      </c>
      <c r="N61" s="19">
        <v>6.4</v>
      </c>
      <c r="O61" s="19">
        <v>3.6</v>
      </c>
      <c r="P61" s="19">
        <v>0</v>
      </c>
      <c r="Q61" s="19">
        <v>0.18</v>
      </c>
    </row>
    <row r="62" spans="1:17" ht="22.5" customHeight="1" x14ac:dyDescent="0.25">
      <c r="A62" s="83"/>
      <c r="B62" s="154"/>
      <c r="C62" s="144" t="s">
        <v>32</v>
      </c>
      <c r="D62" s="144"/>
      <c r="E62" s="69">
        <v>100</v>
      </c>
      <c r="F62" s="69">
        <v>7.9</v>
      </c>
      <c r="G62" s="69">
        <v>1</v>
      </c>
      <c r="H62" s="69">
        <v>48.3</v>
      </c>
      <c r="I62" s="69">
        <v>235</v>
      </c>
      <c r="J62" s="69">
        <v>0.16</v>
      </c>
      <c r="K62" s="69">
        <v>0</v>
      </c>
      <c r="L62" s="69">
        <v>0</v>
      </c>
      <c r="M62" s="69">
        <v>0</v>
      </c>
      <c r="N62" s="69">
        <v>23</v>
      </c>
      <c r="O62" s="69">
        <v>87</v>
      </c>
      <c r="P62" s="69">
        <v>33</v>
      </c>
      <c r="Q62" s="69">
        <v>2</v>
      </c>
    </row>
    <row r="63" spans="1:17" ht="22.5" customHeight="1" x14ac:dyDescent="0.25">
      <c r="A63" s="80"/>
      <c r="B63" s="154"/>
      <c r="C63" s="144" t="s">
        <v>113</v>
      </c>
      <c r="D63" s="144"/>
      <c r="E63" s="69">
        <v>60</v>
      </c>
      <c r="F63" s="69">
        <v>3.96</v>
      </c>
      <c r="G63" s="69">
        <v>0.72</v>
      </c>
      <c r="H63" s="69">
        <v>20.04</v>
      </c>
      <c r="I63" s="69">
        <v>104</v>
      </c>
      <c r="J63" s="69">
        <v>0.11</v>
      </c>
      <c r="K63" s="69">
        <v>0</v>
      </c>
      <c r="L63" s="69" t="s">
        <v>112</v>
      </c>
      <c r="M63" s="69">
        <v>0.84</v>
      </c>
      <c r="N63" s="69">
        <v>21</v>
      </c>
      <c r="O63" s="69">
        <v>94.8</v>
      </c>
      <c r="P63" s="69">
        <v>28.2</v>
      </c>
      <c r="Q63" s="69">
        <v>2.34</v>
      </c>
    </row>
    <row r="64" spans="1:17" ht="24" customHeight="1" x14ac:dyDescent="0.25">
      <c r="A64" s="83"/>
      <c r="B64" s="26"/>
      <c r="C64" s="139" t="s">
        <v>40</v>
      </c>
      <c r="D64" s="139"/>
      <c r="E64" s="5">
        <v>930</v>
      </c>
      <c r="F64" s="22">
        <f t="shared" ref="F64:Q64" si="4">SUM(F57:F63)</f>
        <v>43.32</v>
      </c>
      <c r="G64" s="22">
        <f t="shared" si="4"/>
        <v>21.56</v>
      </c>
      <c r="H64" s="22">
        <f t="shared" si="4"/>
        <v>140.12</v>
      </c>
      <c r="I64" s="22">
        <f t="shared" si="4"/>
        <v>925.06000000000006</v>
      </c>
      <c r="J64" s="22">
        <f t="shared" si="4"/>
        <v>0.39</v>
      </c>
      <c r="K64" s="22">
        <f t="shared" si="4"/>
        <v>7.78</v>
      </c>
      <c r="L64" s="22">
        <f t="shared" si="4"/>
        <v>44</v>
      </c>
      <c r="M64" s="22">
        <f t="shared" si="4"/>
        <v>0.84</v>
      </c>
      <c r="N64" s="22">
        <f t="shared" si="4"/>
        <v>109.09</v>
      </c>
      <c r="O64" s="22">
        <f t="shared" si="4"/>
        <v>445.23000000000008</v>
      </c>
      <c r="P64" s="22">
        <f t="shared" si="4"/>
        <v>131.29</v>
      </c>
      <c r="Q64" s="22">
        <f t="shared" si="4"/>
        <v>8.6199999999999992</v>
      </c>
    </row>
    <row r="65" spans="1:17" ht="25.5" customHeight="1" x14ac:dyDescent="0.25">
      <c r="A65" s="27"/>
      <c r="B65" s="140" t="s">
        <v>63</v>
      </c>
      <c r="C65" s="140"/>
      <c r="D65" s="140"/>
      <c r="E65" s="140"/>
      <c r="F65" s="6">
        <f t="shared" ref="F65:Q65" si="5">F56+F64</f>
        <v>78.64</v>
      </c>
      <c r="G65" s="6">
        <f t="shared" si="5"/>
        <v>52.83</v>
      </c>
      <c r="H65" s="6">
        <f t="shared" si="5"/>
        <v>336.1</v>
      </c>
      <c r="I65" s="6">
        <f t="shared" si="5"/>
        <v>2194.75</v>
      </c>
      <c r="J65" s="6">
        <f t="shared" si="5"/>
        <v>0.9</v>
      </c>
      <c r="K65" s="6">
        <f t="shared" si="5"/>
        <v>11.48</v>
      </c>
      <c r="L65" s="6">
        <f t="shared" si="5"/>
        <v>44.03</v>
      </c>
      <c r="M65" s="6">
        <f t="shared" si="5"/>
        <v>0.84</v>
      </c>
      <c r="N65" s="6">
        <f t="shared" si="5"/>
        <v>294.88</v>
      </c>
      <c r="O65" s="6">
        <f t="shared" si="5"/>
        <v>1057.1500000000001</v>
      </c>
      <c r="P65" s="6">
        <f t="shared" si="5"/>
        <v>288.98</v>
      </c>
      <c r="Q65" s="6">
        <f t="shared" si="5"/>
        <v>18.649999999999999</v>
      </c>
    </row>
    <row r="75" spans="1:17" s="82" customFormat="1" ht="12" x14ac:dyDescent="0.2">
      <c r="A75" s="82" t="s">
        <v>114</v>
      </c>
    </row>
    <row r="76" spans="1:17" s="82" customFormat="1" ht="12" x14ac:dyDescent="0.2">
      <c r="A76" s="82" t="s">
        <v>115</v>
      </c>
    </row>
    <row r="77" spans="1:17" s="82" customFormat="1" ht="12" x14ac:dyDescent="0.2">
      <c r="A77" s="82" t="s">
        <v>116</v>
      </c>
    </row>
    <row r="78" spans="1:17" s="82" customFormat="1" ht="12" x14ac:dyDescent="0.2">
      <c r="A78" s="82" t="s">
        <v>117</v>
      </c>
    </row>
    <row r="79" spans="1:17" s="82" customFormat="1" ht="12" x14ac:dyDescent="0.2"/>
  </sheetData>
  <mergeCells count="52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6"/>
    <mergeCell ref="C11:D11"/>
    <mergeCell ref="C12:D12"/>
    <mergeCell ref="C13:D13"/>
    <mergeCell ref="C15:D15"/>
    <mergeCell ref="C16:D16"/>
    <mergeCell ref="C14:D14"/>
    <mergeCell ref="B17:B24"/>
    <mergeCell ref="C17:D17"/>
    <mergeCell ref="C18:D18"/>
    <mergeCell ref="C19:D19"/>
    <mergeCell ref="C20:D20"/>
    <mergeCell ref="C21:D21"/>
    <mergeCell ref="C23:D23"/>
    <mergeCell ref="C24:D24"/>
    <mergeCell ref="C22:D22"/>
    <mergeCell ref="B25:E25"/>
    <mergeCell ref="A48:A49"/>
    <mergeCell ref="B48:B49"/>
    <mergeCell ref="C48:D49"/>
    <mergeCell ref="E48:E49"/>
    <mergeCell ref="F48:H48"/>
    <mergeCell ref="I48:I49"/>
    <mergeCell ref="J48:M48"/>
    <mergeCell ref="N48:Q48"/>
    <mergeCell ref="C50:D50"/>
    <mergeCell ref="B51:B56"/>
    <mergeCell ref="C51:D51"/>
    <mergeCell ref="C52:D52"/>
    <mergeCell ref="C53:D53"/>
    <mergeCell ref="C55:D55"/>
    <mergeCell ref="C56:D56"/>
    <mergeCell ref="C54:D54"/>
    <mergeCell ref="C64:D64"/>
    <mergeCell ref="B65:E65"/>
    <mergeCell ref="B57:B63"/>
    <mergeCell ref="C57:D57"/>
    <mergeCell ref="C58:D58"/>
    <mergeCell ref="C59:D59"/>
    <mergeCell ref="C60:D60"/>
    <mergeCell ref="C61:D61"/>
    <mergeCell ref="C63:D63"/>
    <mergeCell ref="C62:D62"/>
  </mergeCells>
  <pageMargins left="0.70866141732283472" right="0.31496062992125984" top="0.38541666666666669" bottom="0.39374999999999999" header="0.51181102362204722" footer="0.51181102362204722"/>
  <pageSetup paperSize="9" scale="75" firstPageNumber="0" fitToHeight="2" orientation="landscape" horizontalDpi="4294967293" verticalDpi="4294967293" r:id="rId1"/>
  <headerFooter>
    <oddFooter>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8"/>
  <sheetViews>
    <sheetView view="pageLayout" zoomScale="80" zoomScaleSheetLayoutView="100" zoomScalePageLayoutView="80" workbookViewId="0">
      <selection activeCell="D1" sqref="D1"/>
    </sheetView>
  </sheetViews>
  <sheetFormatPr defaultRowHeight="15" x14ac:dyDescent="0.25"/>
  <cols>
    <col min="1" max="3" width="8.7109375"/>
    <col min="4" max="4" width="29.85546875" customWidth="1"/>
    <col min="5" max="7" width="8.7109375"/>
    <col min="8" max="8" width="8.7109375" customWidth="1"/>
    <col min="9" max="9" width="15.5703125" customWidth="1"/>
    <col min="10" max="1025" width="8.7109375"/>
  </cols>
  <sheetData>
    <row r="1" spans="1:17" x14ac:dyDescent="0.25">
      <c r="D1" t="s">
        <v>157</v>
      </c>
    </row>
    <row r="3" spans="1:17" s="3" customFormat="1" ht="15.75" x14ac:dyDescent="0.25">
      <c r="A3" s="2" t="s">
        <v>0</v>
      </c>
      <c r="B3" s="2" t="s">
        <v>64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3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2" t="s">
        <v>5</v>
      </c>
      <c r="C5" s="2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110</v>
      </c>
      <c r="C6" s="2"/>
      <c r="F6" s="4"/>
      <c r="G6" s="4"/>
      <c r="H6" s="4"/>
      <c r="I6" s="4"/>
      <c r="J6" s="4"/>
    </row>
    <row r="7" spans="1:17" s="3" customFormat="1" x14ac:dyDescent="0.25">
      <c r="A7"/>
      <c r="B7"/>
      <c r="C7"/>
      <c r="F7" s="4"/>
      <c r="G7" s="4"/>
      <c r="H7" s="4"/>
      <c r="I7" s="4"/>
      <c r="J7" s="4"/>
    </row>
    <row r="8" spans="1:17" s="2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7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" customFormat="1" x14ac:dyDescent="0.25">
      <c r="A10" s="8"/>
      <c r="B10" s="8">
        <v>2</v>
      </c>
      <c r="C10" s="151">
        <v>3</v>
      </c>
      <c r="D10" s="151"/>
      <c r="E10" s="8">
        <v>4</v>
      </c>
      <c r="F10" s="43">
        <v>5</v>
      </c>
      <c r="G10" s="43">
        <v>6</v>
      </c>
      <c r="H10" s="43">
        <v>7</v>
      </c>
      <c r="I10" s="43">
        <v>8</v>
      </c>
      <c r="J10" s="43">
        <v>9</v>
      </c>
      <c r="K10" s="43">
        <v>10</v>
      </c>
      <c r="L10" s="43">
        <v>11</v>
      </c>
      <c r="M10" s="43">
        <v>12</v>
      </c>
      <c r="N10" s="43">
        <v>13</v>
      </c>
      <c r="O10" s="43">
        <v>14</v>
      </c>
      <c r="P10" s="43">
        <v>15</v>
      </c>
      <c r="Q10" s="43">
        <v>16</v>
      </c>
    </row>
    <row r="11" spans="1:17" s="37" customFormat="1" ht="22.5" customHeight="1" x14ac:dyDescent="0.25">
      <c r="A11" s="80" t="s">
        <v>124</v>
      </c>
      <c r="B11" s="145" t="s">
        <v>26</v>
      </c>
      <c r="C11" s="156" t="s">
        <v>46</v>
      </c>
      <c r="D11" s="156"/>
      <c r="E11" s="17">
        <v>80</v>
      </c>
      <c r="F11" s="17">
        <v>12.44</v>
      </c>
      <c r="G11" s="17">
        <v>9.24</v>
      </c>
      <c r="H11" s="17">
        <v>12.56</v>
      </c>
      <c r="I11" s="17">
        <v>183</v>
      </c>
      <c r="J11" s="29">
        <v>0.08</v>
      </c>
      <c r="K11" s="29">
        <v>0.12</v>
      </c>
      <c r="L11" s="29">
        <v>23</v>
      </c>
      <c r="M11" s="29">
        <v>0</v>
      </c>
      <c r="N11" s="29">
        <v>35</v>
      </c>
      <c r="O11" s="29">
        <v>133.1</v>
      </c>
      <c r="P11" s="29">
        <v>25.7</v>
      </c>
      <c r="Q11" s="29">
        <v>1.5</v>
      </c>
    </row>
    <row r="12" spans="1:17" ht="22.5" customHeight="1" x14ac:dyDescent="0.25">
      <c r="A12" s="80">
        <v>694</v>
      </c>
      <c r="B12" s="145"/>
      <c r="C12" s="142" t="s">
        <v>57</v>
      </c>
      <c r="D12" s="142"/>
      <c r="E12" s="59">
        <v>180</v>
      </c>
      <c r="F12" s="19">
        <v>3.67</v>
      </c>
      <c r="G12" s="19">
        <v>5.76</v>
      </c>
      <c r="H12" s="19">
        <v>24.53</v>
      </c>
      <c r="I12" s="19">
        <v>164.7</v>
      </c>
      <c r="J12" s="19">
        <v>0.16</v>
      </c>
      <c r="K12" s="19">
        <v>21.8</v>
      </c>
      <c r="L12" s="19">
        <v>30.6</v>
      </c>
      <c r="M12" s="19">
        <v>0.23</v>
      </c>
      <c r="N12" s="19">
        <v>44.37</v>
      </c>
      <c r="O12" s="19">
        <v>103.91</v>
      </c>
      <c r="P12" s="19">
        <v>33.299999999999997</v>
      </c>
      <c r="Q12" s="19">
        <v>1.21</v>
      </c>
    </row>
    <row r="13" spans="1:17" ht="22.5" customHeight="1" x14ac:dyDescent="0.25">
      <c r="A13" s="80">
        <v>943</v>
      </c>
      <c r="B13" s="145"/>
      <c r="C13" s="155" t="s">
        <v>31</v>
      </c>
      <c r="D13" s="155"/>
      <c r="E13" s="134">
        <v>200</v>
      </c>
      <c r="F13" s="134">
        <v>0.2</v>
      </c>
      <c r="G13" s="134">
        <v>0</v>
      </c>
      <c r="H13" s="134">
        <v>14</v>
      </c>
      <c r="I13" s="134">
        <v>28</v>
      </c>
      <c r="J13" s="134">
        <v>0</v>
      </c>
      <c r="K13" s="134">
        <v>0</v>
      </c>
      <c r="L13" s="134">
        <v>0</v>
      </c>
      <c r="M13" s="134">
        <v>0</v>
      </c>
      <c r="N13" s="134">
        <v>6</v>
      </c>
      <c r="O13" s="134">
        <v>0</v>
      </c>
      <c r="P13" s="134">
        <v>0</v>
      </c>
      <c r="Q13" s="134">
        <v>0.4</v>
      </c>
    </row>
    <row r="14" spans="1:17" ht="22.5" customHeight="1" x14ac:dyDescent="0.25">
      <c r="A14" s="80"/>
      <c r="B14" s="145"/>
      <c r="C14" s="144" t="s">
        <v>32</v>
      </c>
      <c r="D14" s="144"/>
      <c r="E14" s="69">
        <v>70</v>
      </c>
      <c r="F14" s="69">
        <v>5.53</v>
      </c>
      <c r="G14" s="69">
        <v>0.7</v>
      </c>
      <c r="H14" s="69">
        <v>33.81</v>
      </c>
      <c r="I14" s="69">
        <v>164.5</v>
      </c>
      <c r="J14" s="69">
        <v>0.112</v>
      </c>
      <c r="K14" s="69" t="s">
        <v>112</v>
      </c>
      <c r="L14" s="69" t="s">
        <v>112</v>
      </c>
      <c r="M14" s="69" t="s">
        <v>112</v>
      </c>
      <c r="N14" s="69">
        <v>16.100000000000001</v>
      </c>
      <c r="O14" s="69">
        <v>60.9</v>
      </c>
      <c r="P14" s="69">
        <v>23.1</v>
      </c>
      <c r="Q14" s="69">
        <v>1.4</v>
      </c>
    </row>
    <row r="15" spans="1:17" ht="22.5" customHeight="1" x14ac:dyDescent="0.25">
      <c r="A15" s="80"/>
      <c r="B15" s="145"/>
      <c r="C15" s="144" t="s">
        <v>151</v>
      </c>
      <c r="D15" s="144"/>
      <c r="E15" s="134">
        <v>60</v>
      </c>
      <c r="F15" s="134">
        <v>0.86</v>
      </c>
      <c r="G15" s="134">
        <v>5.1100000000000003</v>
      </c>
      <c r="H15" s="134">
        <v>2.61</v>
      </c>
      <c r="I15" s="134">
        <v>59.8</v>
      </c>
      <c r="J15" s="134">
        <v>0.02</v>
      </c>
      <c r="K15" s="134">
        <v>5.55</v>
      </c>
      <c r="L15" s="134" t="s">
        <v>112</v>
      </c>
      <c r="M15" s="134">
        <v>0</v>
      </c>
      <c r="N15" s="134">
        <v>23.28</v>
      </c>
      <c r="O15" s="134">
        <v>28.24</v>
      </c>
      <c r="P15" s="134">
        <v>13.44</v>
      </c>
      <c r="Q15" s="134">
        <v>0.61</v>
      </c>
    </row>
    <row r="16" spans="1:17" ht="24.75" customHeight="1" x14ac:dyDescent="0.25">
      <c r="A16" s="80"/>
      <c r="B16" s="145"/>
      <c r="C16" s="139" t="s">
        <v>34</v>
      </c>
      <c r="D16" s="139"/>
      <c r="E16" s="5">
        <v>590</v>
      </c>
      <c r="F16" s="14">
        <f t="shared" ref="F16:Q16" si="0">SUM(F11:F15)</f>
        <v>22.7</v>
      </c>
      <c r="G16" s="14">
        <f t="shared" si="0"/>
        <v>20.81</v>
      </c>
      <c r="H16" s="14">
        <f t="shared" si="0"/>
        <v>87.51</v>
      </c>
      <c r="I16" s="14">
        <f t="shared" si="0"/>
        <v>600</v>
      </c>
      <c r="J16" s="14">
        <f t="shared" si="0"/>
        <v>0.372</v>
      </c>
      <c r="K16" s="14">
        <f t="shared" si="0"/>
        <v>27.470000000000002</v>
      </c>
      <c r="L16" s="14">
        <f t="shared" si="0"/>
        <v>53.6</v>
      </c>
      <c r="M16" s="14">
        <f t="shared" si="0"/>
        <v>0.23</v>
      </c>
      <c r="N16" s="14">
        <f t="shared" si="0"/>
        <v>124.75</v>
      </c>
      <c r="O16" s="14">
        <f t="shared" si="0"/>
        <v>326.14999999999998</v>
      </c>
      <c r="P16" s="14">
        <f t="shared" si="0"/>
        <v>95.539999999999992</v>
      </c>
      <c r="Q16" s="14">
        <f t="shared" si="0"/>
        <v>5.12</v>
      </c>
    </row>
    <row r="17" spans="1:17" ht="21.75" customHeight="1" x14ac:dyDescent="0.25">
      <c r="A17" s="80">
        <v>14</v>
      </c>
      <c r="B17" s="157" t="s">
        <v>47</v>
      </c>
      <c r="C17" s="142" t="s">
        <v>129</v>
      </c>
      <c r="D17" s="142"/>
      <c r="E17" s="59">
        <v>100</v>
      </c>
      <c r="F17" s="19">
        <v>1.1299999999999999</v>
      </c>
      <c r="G17" s="19">
        <v>6.19</v>
      </c>
      <c r="H17" s="19">
        <v>4.72</v>
      </c>
      <c r="I17" s="19">
        <v>79.099999999999994</v>
      </c>
      <c r="J17" s="19">
        <v>0.06</v>
      </c>
      <c r="K17" s="19">
        <v>20.420000000000002</v>
      </c>
      <c r="L17" s="19">
        <v>0</v>
      </c>
      <c r="M17" s="19">
        <v>1.85</v>
      </c>
      <c r="N17" s="19">
        <v>23.2</v>
      </c>
      <c r="O17" s="19">
        <v>32.880000000000003</v>
      </c>
      <c r="P17" s="19">
        <v>17.79</v>
      </c>
      <c r="Q17" s="19">
        <v>0.84</v>
      </c>
    </row>
    <row r="18" spans="1:17" ht="21.75" customHeight="1" x14ac:dyDescent="0.25">
      <c r="A18" s="80">
        <v>206</v>
      </c>
      <c r="B18" s="157"/>
      <c r="C18" s="142" t="s">
        <v>62</v>
      </c>
      <c r="D18" s="142"/>
      <c r="E18" s="16">
        <v>200</v>
      </c>
      <c r="F18" s="19">
        <v>17.29</v>
      </c>
      <c r="G18" s="19">
        <v>12.62</v>
      </c>
      <c r="H18" s="19">
        <v>13.06</v>
      </c>
      <c r="I18" s="19">
        <v>234.8</v>
      </c>
      <c r="J18" s="19">
        <v>0.23</v>
      </c>
      <c r="K18" s="19">
        <v>4.6500000000000004</v>
      </c>
      <c r="L18" s="19">
        <v>0</v>
      </c>
      <c r="M18" s="19">
        <v>0.12</v>
      </c>
      <c r="N18" s="19">
        <v>45.36</v>
      </c>
      <c r="O18" s="19">
        <v>161.74</v>
      </c>
      <c r="P18" s="19">
        <v>51.3</v>
      </c>
      <c r="Q18" s="19">
        <v>2.42</v>
      </c>
    </row>
    <row r="19" spans="1:17" ht="22.5" customHeight="1" x14ac:dyDescent="0.25">
      <c r="A19" s="80">
        <v>462</v>
      </c>
      <c r="B19" s="157"/>
      <c r="C19" s="143" t="s">
        <v>155</v>
      </c>
      <c r="D19" s="143"/>
      <c r="E19" s="133">
        <v>80</v>
      </c>
      <c r="F19" s="133">
        <v>10.76</v>
      </c>
      <c r="G19" s="133">
        <v>16.27</v>
      </c>
      <c r="H19" s="133">
        <v>10.61</v>
      </c>
      <c r="I19" s="133">
        <v>232.23</v>
      </c>
      <c r="J19" s="133">
        <v>0.03</v>
      </c>
      <c r="K19" s="133">
        <v>2.4</v>
      </c>
      <c r="L19" s="133">
        <v>0</v>
      </c>
      <c r="M19" s="133">
        <v>0</v>
      </c>
      <c r="N19" s="133">
        <v>13.49</v>
      </c>
      <c r="O19" s="133">
        <v>123.92</v>
      </c>
      <c r="P19" s="133">
        <v>18.690000000000001</v>
      </c>
      <c r="Q19" s="133">
        <v>1.67</v>
      </c>
    </row>
    <row r="20" spans="1:17" ht="22.5" customHeight="1" x14ac:dyDescent="0.25">
      <c r="A20" s="80">
        <v>679</v>
      </c>
      <c r="B20" s="157"/>
      <c r="C20" s="143" t="s">
        <v>156</v>
      </c>
      <c r="D20" s="143"/>
      <c r="E20" s="12" t="s">
        <v>51</v>
      </c>
      <c r="F20" s="19">
        <v>9.94</v>
      </c>
      <c r="G20" s="19">
        <v>7.48</v>
      </c>
      <c r="H20" s="31">
        <v>47.78</v>
      </c>
      <c r="I20" s="31">
        <v>307.26</v>
      </c>
      <c r="J20" s="31">
        <v>0.24</v>
      </c>
      <c r="K20" s="31">
        <v>0</v>
      </c>
      <c r="L20" s="31">
        <v>0.02</v>
      </c>
      <c r="M20" s="31">
        <v>0</v>
      </c>
      <c r="N20" s="31">
        <v>17.3</v>
      </c>
      <c r="O20" s="31">
        <v>278</v>
      </c>
      <c r="P20" s="31">
        <v>90</v>
      </c>
      <c r="Q20" s="31">
        <v>5.26</v>
      </c>
    </row>
    <row r="21" spans="1:17" ht="22.5" customHeight="1" x14ac:dyDescent="0.25">
      <c r="A21" s="80"/>
      <c r="B21" s="157"/>
      <c r="C21" s="155" t="s">
        <v>50</v>
      </c>
      <c r="D21" s="155"/>
      <c r="E21" s="33">
        <v>200</v>
      </c>
      <c r="F21" s="34">
        <v>0.8</v>
      </c>
      <c r="G21" s="35">
        <v>0</v>
      </c>
      <c r="H21" s="19">
        <v>13.5</v>
      </c>
      <c r="I21" s="19">
        <v>94</v>
      </c>
      <c r="J21" s="19">
        <v>0.02</v>
      </c>
      <c r="K21" s="19">
        <v>2</v>
      </c>
      <c r="L21" s="19">
        <v>0</v>
      </c>
      <c r="M21" s="19">
        <v>0</v>
      </c>
      <c r="N21" s="19">
        <v>42</v>
      </c>
      <c r="O21" s="19">
        <v>32</v>
      </c>
      <c r="P21" s="19">
        <v>22</v>
      </c>
      <c r="Q21" s="19">
        <v>2.2000000000000002</v>
      </c>
    </row>
    <row r="22" spans="1:17" ht="22.5" customHeight="1" x14ac:dyDescent="0.25">
      <c r="A22" s="83"/>
      <c r="B22" s="157"/>
      <c r="C22" s="144" t="s">
        <v>32</v>
      </c>
      <c r="D22" s="144"/>
      <c r="E22" s="68">
        <v>80</v>
      </c>
      <c r="F22" s="68">
        <v>6.32</v>
      </c>
      <c r="G22" s="68">
        <v>0.8</v>
      </c>
      <c r="H22" s="68">
        <v>38.64</v>
      </c>
      <c r="I22" s="68">
        <v>188</v>
      </c>
      <c r="J22" s="68">
        <v>0.128</v>
      </c>
      <c r="K22" s="68" t="s">
        <v>112</v>
      </c>
      <c r="L22" s="68" t="s">
        <v>112</v>
      </c>
      <c r="M22" s="68" t="s">
        <v>112</v>
      </c>
      <c r="N22" s="68">
        <v>18.399999999999999</v>
      </c>
      <c r="O22" s="68">
        <v>69.599999999999994</v>
      </c>
      <c r="P22" s="68">
        <v>26.4</v>
      </c>
      <c r="Q22" s="68">
        <v>1.6</v>
      </c>
    </row>
    <row r="23" spans="1:17" ht="22.5" customHeight="1" x14ac:dyDescent="0.25">
      <c r="A23" s="80"/>
      <c r="B23" s="157"/>
      <c r="C23" s="144" t="s">
        <v>113</v>
      </c>
      <c r="D23" s="144"/>
      <c r="E23" s="69">
        <v>40</v>
      </c>
      <c r="F23" s="69">
        <v>2.64</v>
      </c>
      <c r="G23" s="69">
        <v>0.48</v>
      </c>
      <c r="H23" s="69">
        <v>13.36</v>
      </c>
      <c r="I23" s="69">
        <v>69.599999999999994</v>
      </c>
      <c r="J23" s="69">
        <v>7.1999999999999995E-2</v>
      </c>
      <c r="K23" s="69">
        <v>0</v>
      </c>
      <c r="L23" s="69">
        <v>0</v>
      </c>
      <c r="M23" s="69">
        <v>0.56000000000000005</v>
      </c>
      <c r="N23" s="69">
        <v>14</v>
      </c>
      <c r="O23" s="69">
        <v>63.2</v>
      </c>
      <c r="P23" s="69">
        <v>18.8</v>
      </c>
      <c r="Q23" s="69">
        <v>1.56</v>
      </c>
    </row>
    <row r="24" spans="1:17" ht="25.5" customHeight="1" x14ac:dyDescent="0.25">
      <c r="A24" s="83"/>
      <c r="B24" s="157"/>
      <c r="C24" s="139" t="s">
        <v>40</v>
      </c>
      <c r="D24" s="139"/>
      <c r="E24" s="5">
        <v>900</v>
      </c>
      <c r="F24" s="22">
        <f t="shared" ref="F24:Q24" si="1">SUM(F17:F23)</f>
        <v>48.879999999999995</v>
      </c>
      <c r="G24" s="22">
        <f t="shared" si="1"/>
        <v>43.839999999999996</v>
      </c>
      <c r="H24" s="22">
        <f t="shared" si="1"/>
        <v>141.67000000000002</v>
      </c>
      <c r="I24" s="22">
        <f t="shared" si="1"/>
        <v>1204.9899999999998</v>
      </c>
      <c r="J24" s="22">
        <f t="shared" si="1"/>
        <v>0.78</v>
      </c>
      <c r="K24" s="22">
        <f t="shared" si="1"/>
        <v>29.47</v>
      </c>
      <c r="L24" s="22">
        <f t="shared" si="1"/>
        <v>0.02</v>
      </c>
      <c r="M24" s="22">
        <f t="shared" si="1"/>
        <v>2.5300000000000002</v>
      </c>
      <c r="N24" s="22">
        <f t="shared" si="1"/>
        <v>173.75</v>
      </c>
      <c r="O24" s="22">
        <f t="shared" si="1"/>
        <v>761.34</v>
      </c>
      <c r="P24" s="22">
        <f t="shared" si="1"/>
        <v>244.98000000000002</v>
      </c>
      <c r="Q24" s="22">
        <f t="shared" si="1"/>
        <v>15.55</v>
      </c>
    </row>
    <row r="25" spans="1:17" ht="25.5" customHeight="1" x14ac:dyDescent="0.25">
      <c r="A25" s="23"/>
      <c r="B25" s="140" t="s">
        <v>69</v>
      </c>
      <c r="C25" s="140"/>
      <c r="D25" s="140"/>
      <c r="E25" s="140"/>
      <c r="F25" s="6">
        <f t="shared" ref="F25:Q25" si="2">F16+F24</f>
        <v>71.58</v>
      </c>
      <c r="G25" s="6">
        <f t="shared" si="2"/>
        <v>64.649999999999991</v>
      </c>
      <c r="H25" s="6">
        <f t="shared" si="2"/>
        <v>229.18</v>
      </c>
      <c r="I25" s="6">
        <f t="shared" si="2"/>
        <v>1804.9899999999998</v>
      </c>
      <c r="J25" s="6">
        <f t="shared" si="2"/>
        <v>1.1520000000000001</v>
      </c>
      <c r="K25" s="6">
        <f t="shared" si="2"/>
        <v>56.94</v>
      </c>
      <c r="L25" s="6">
        <f t="shared" si="2"/>
        <v>53.620000000000005</v>
      </c>
      <c r="M25" s="6">
        <f t="shared" si="2"/>
        <v>2.7600000000000002</v>
      </c>
      <c r="N25" s="6">
        <f t="shared" si="2"/>
        <v>298.5</v>
      </c>
      <c r="O25" s="6">
        <f t="shared" si="2"/>
        <v>1087.49</v>
      </c>
      <c r="P25" s="6">
        <f t="shared" si="2"/>
        <v>340.52</v>
      </c>
      <c r="Q25" s="6">
        <f t="shared" si="2"/>
        <v>20.67</v>
      </c>
    </row>
    <row r="26" spans="1:17" s="38" customFormat="1" x14ac:dyDescent="0.25"/>
    <row r="36" spans="1:17" s="82" customFormat="1" ht="12" x14ac:dyDescent="0.2">
      <c r="A36" s="82" t="s">
        <v>114</v>
      </c>
    </row>
    <row r="37" spans="1:17" s="82" customFormat="1" ht="12" x14ac:dyDescent="0.2">
      <c r="A37" s="82" t="s">
        <v>115</v>
      </c>
    </row>
    <row r="38" spans="1:17" s="82" customFormat="1" ht="12" x14ac:dyDescent="0.2">
      <c r="A38" s="82" t="s">
        <v>116</v>
      </c>
    </row>
    <row r="39" spans="1:17" s="82" customFormat="1" ht="12" x14ac:dyDescent="0.2">
      <c r="A39" s="82" t="s">
        <v>117</v>
      </c>
    </row>
    <row r="40" spans="1:17" s="82" customFormat="1" ht="12" x14ac:dyDescent="0.2"/>
    <row r="41" spans="1:17" s="38" customFormat="1" x14ac:dyDescent="0.25"/>
    <row r="42" spans="1:17" s="39" customFormat="1" ht="15.75" x14ac:dyDescent="0.25">
      <c r="A42" s="39" t="s">
        <v>0</v>
      </c>
      <c r="B42" s="39" t="s">
        <v>64</v>
      </c>
      <c r="F42" s="40"/>
      <c r="G42" s="40"/>
      <c r="H42" s="40"/>
      <c r="I42" s="40"/>
      <c r="J42" s="40"/>
    </row>
    <row r="43" spans="1:17" s="39" customFormat="1" ht="15.75" x14ac:dyDescent="0.25">
      <c r="A43" s="39" t="s">
        <v>2</v>
      </c>
      <c r="B43" s="39" t="s">
        <v>3</v>
      </c>
      <c r="F43" s="40"/>
      <c r="G43" s="40"/>
      <c r="H43" s="40"/>
      <c r="I43" s="40"/>
      <c r="J43" s="40"/>
    </row>
    <row r="44" spans="1:17" s="39" customFormat="1" ht="15.75" x14ac:dyDescent="0.25">
      <c r="A44" s="39" t="s">
        <v>4</v>
      </c>
      <c r="B44" s="39" t="s">
        <v>5</v>
      </c>
      <c r="F44" s="40"/>
      <c r="G44" s="40"/>
      <c r="H44" s="40"/>
      <c r="I44" s="40"/>
      <c r="J44" s="40"/>
    </row>
    <row r="45" spans="1:17" s="39" customFormat="1" ht="15.75" x14ac:dyDescent="0.25">
      <c r="A45" s="39" t="s">
        <v>6</v>
      </c>
      <c r="B45" s="2" t="s">
        <v>111</v>
      </c>
      <c r="F45" s="40"/>
      <c r="G45" s="40"/>
      <c r="H45" s="40"/>
      <c r="I45" s="40"/>
      <c r="J45" s="40"/>
    </row>
    <row r="46" spans="1:17" s="37" customFormat="1" x14ac:dyDescent="0.25">
      <c r="F46" s="41"/>
      <c r="G46" s="41"/>
      <c r="H46" s="41"/>
      <c r="I46" s="41"/>
      <c r="J46" s="41"/>
    </row>
    <row r="47" spans="1:17" s="39" customFormat="1" ht="15.75" customHeight="1" x14ac:dyDescent="0.25">
      <c r="A47" s="149" t="s">
        <v>7</v>
      </c>
      <c r="B47" s="152" t="s">
        <v>8</v>
      </c>
      <c r="C47" s="149" t="s">
        <v>9</v>
      </c>
      <c r="D47" s="149"/>
      <c r="E47" s="149" t="s">
        <v>10</v>
      </c>
      <c r="F47" s="148" t="s">
        <v>11</v>
      </c>
      <c r="G47" s="148"/>
      <c r="H47" s="148"/>
      <c r="I47" s="149" t="s">
        <v>12</v>
      </c>
      <c r="J47" s="150" t="s">
        <v>13</v>
      </c>
      <c r="K47" s="150"/>
      <c r="L47" s="150"/>
      <c r="M47" s="150"/>
      <c r="N47" s="150" t="s">
        <v>14</v>
      </c>
      <c r="O47" s="150"/>
      <c r="P47" s="150"/>
      <c r="Q47" s="150"/>
    </row>
    <row r="48" spans="1:17" ht="17.25" x14ac:dyDescent="0.3">
      <c r="A48" s="149"/>
      <c r="B48" s="152"/>
      <c r="C48" s="149"/>
      <c r="D48" s="149"/>
      <c r="E48" s="149"/>
      <c r="F48" s="6" t="s">
        <v>15</v>
      </c>
      <c r="G48" s="6" t="s">
        <v>16</v>
      </c>
      <c r="H48" s="6" t="s">
        <v>17</v>
      </c>
      <c r="I48" s="149"/>
      <c r="J48" s="42" t="s">
        <v>18</v>
      </c>
      <c r="K48" s="6" t="s">
        <v>19</v>
      </c>
      <c r="L48" s="6" t="s">
        <v>20</v>
      </c>
      <c r="M48" s="6" t="s">
        <v>21</v>
      </c>
      <c r="N48" s="6" t="s">
        <v>22</v>
      </c>
      <c r="O48" s="6" t="s">
        <v>23</v>
      </c>
      <c r="P48" s="6" t="s">
        <v>24</v>
      </c>
      <c r="Q48" s="6" t="s">
        <v>25</v>
      </c>
    </row>
    <row r="49" spans="1:17" s="38" customFormat="1" x14ac:dyDescent="0.25">
      <c r="A49" s="37"/>
      <c r="B49" s="8">
        <v>2</v>
      </c>
      <c r="C49" s="151">
        <v>3</v>
      </c>
      <c r="D49" s="151"/>
      <c r="E49" s="8">
        <v>4</v>
      </c>
      <c r="F49" s="8">
        <v>5</v>
      </c>
      <c r="G49" s="8">
        <v>6</v>
      </c>
      <c r="H49" s="8">
        <v>7</v>
      </c>
      <c r="I49" s="8">
        <v>8</v>
      </c>
      <c r="J49" s="8">
        <v>9</v>
      </c>
      <c r="K49" s="8">
        <v>10</v>
      </c>
      <c r="L49" s="8">
        <v>11</v>
      </c>
      <c r="M49" s="8">
        <v>12</v>
      </c>
      <c r="N49" s="8">
        <v>13</v>
      </c>
      <c r="O49" s="8">
        <v>14</v>
      </c>
      <c r="P49" s="8">
        <v>15</v>
      </c>
      <c r="Q49" s="8">
        <v>16</v>
      </c>
    </row>
    <row r="50" spans="1:17" s="38" customFormat="1" ht="22.5" customHeight="1" x14ac:dyDescent="0.25">
      <c r="A50" s="80" t="s">
        <v>124</v>
      </c>
      <c r="B50" s="145" t="s">
        <v>26</v>
      </c>
      <c r="C50" s="156" t="s">
        <v>46</v>
      </c>
      <c r="D50" s="156"/>
      <c r="E50" s="17">
        <v>100</v>
      </c>
      <c r="F50" s="17">
        <v>15.55</v>
      </c>
      <c r="G50" s="17">
        <v>11.55</v>
      </c>
      <c r="H50" s="17">
        <v>15.7</v>
      </c>
      <c r="I50" s="17">
        <v>228.75</v>
      </c>
      <c r="J50" s="29">
        <v>0.1</v>
      </c>
      <c r="K50" s="29">
        <v>0.15</v>
      </c>
      <c r="L50" s="29">
        <v>28.75</v>
      </c>
      <c r="M50" s="29">
        <v>0</v>
      </c>
      <c r="N50" s="29">
        <v>43.75</v>
      </c>
      <c r="O50" s="29">
        <v>166.38</v>
      </c>
      <c r="P50" s="29">
        <v>32.130000000000003</v>
      </c>
      <c r="Q50" s="29">
        <v>1.8</v>
      </c>
    </row>
    <row r="51" spans="1:17" s="38" customFormat="1" ht="22.5" customHeight="1" x14ac:dyDescent="0.25">
      <c r="A51" s="80">
        <v>679</v>
      </c>
      <c r="B51" s="145"/>
      <c r="C51" s="142" t="s">
        <v>57</v>
      </c>
      <c r="D51" s="142"/>
      <c r="E51" s="59">
        <v>180</v>
      </c>
      <c r="F51" s="19">
        <v>3.67</v>
      </c>
      <c r="G51" s="19">
        <v>5.76</v>
      </c>
      <c r="H51" s="19">
        <v>24.53</v>
      </c>
      <c r="I51" s="19">
        <v>164.7</v>
      </c>
      <c r="J51" s="19">
        <v>0.16</v>
      </c>
      <c r="K51" s="19">
        <v>21.8</v>
      </c>
      <c r="L51" s="19">
        <v>30.6</v>
      </c>
      <c r="M51" s="19">
        <v>0.23</v>
      </c>
      <c r="N51" s="19">
        <v>44.37</v>
      </c>
      <c r="O51" s="19">
        <v>103.91</v>
      </c>
      <c r="P51" s="19">
        <v>33.299999999999997</v>
      </c>
      <c r="Q51" s="19">
        <v>1.21</v>
      </c>
    </row>
    <row r="52" spans="1:17" s="38" customFormat="1" ht="22.5" customHeight="1" x14ac:dyDescent="0.25">
      <c r="A52" s="80" t="s">
        <v>128</v>
      </c>
      <c r="B52" s="145"/>
      <c r="C52" s="146" t="s">
        <v>31</v>
      </c>
      <c r="D52" s="147"/>
      <c r="E52" s="136">
        <v>200</v>
      </c>
      <c r="F52" s="136">
        <v>0.2</v>
      </c>
      <c r="G52" s="136">
        <v>0</v>
      </c>
      <c r="H52" s="136">
        <v>14</v>
      </c>
      <c r="I52" s="136">
        <v>28</v>
      </c>
      <c r="J52" s="136">
        <v>0</v>
      </c>
      <c r="K52" s="136">
        <v>0</v>
      </c>
      <c r="L52" s="136">
        <v>0</v>
      </c>
      <c r="M52" s="136">
        <v>0</v>
      </c>
      <c r="N52" s="136">
        <v>6</v>
      </c>
      <c r="O52" s="136">
        <v>0</v>
      </c>
      <c r="P52" s="136">
        <v>0</v>
      </c>
      <c r="Q52" s="136">
        <v>0.4</v>
      </c>
    </row>
    <row r="53" spans="1:17" ht="22.5" customHeight="1" x14ac:dyDescent="0.25">
      <c r="A53" s="80"/>
      <c r="B53" s="145"/>
      <c r="C53" s="144" t="s">
        <v>32</v>
      </c>
      <c r="D53" s="144"/>
      <c r="E53" s="69">
        <v>100</v>
      </c>
      <c r="F53" s="69">
        <v>7.9</v>
      </c>
      <c r="G53" s="69">
        <v>1</v>
      </c>
      <c r="H53" s="69">
        <v>48.3</v>
      </c>
      <c r="I53" s="69">
        <v>235</v>
      </c>
      <c r="J53" s="69">
        <v>0.16</v>
      </c>
      <c r="K53" s="69">
        <v>0</v>
      </c>
      <c r="L53" s="69">
        <v>0</v>
      </c>
      <c r="M53" s="69">
        <v>0</v>
      </c>
      <c r="N53" s="69">
        <v>23</v>
      </c>
      <c r="O53" s="69">
        <v>87</v>
      </c>
      <c r="P53" s="69">
        <v>33</v>
      </c>
      <c r="Q53" s="69">
        <v>2</v>
      </c>
    </row>
    <row r="54" spans="1:17" ht="22.5" customHeight="1" x14ac:dyDescent="0.25">
      <c r="A54" s="80"/>
      <c r="B54" s="145"/>
      <c r="C54" s="144" t="s">
        <v>151</v>
      </c>
      <c r="D54" s="144"/>
      <c r="E54" s="136">
        <v>100</v>
      </c>
      <c r="F54" s="136">
        <v>0.86</v>
      </c>
      <c r="G54" s="136">
        <v>5.1100000000000003</v>
      </c>
      <c r="H54" s="136">
        <v>2.61</v>
      </c>
      <c r="I54" s="136">
        <v>59.8</v>
      </c>
      <c r="J54" s="136">
        <v>0.02</v>
      </c>
      <c r="K54" s="136">
        <v>5.55</v>
      </c>
      <c r="L54" s="136" t="s">
        <v>112</v>
      </c>
      <c r="M54" s="136">
        <v>0</v>
      </c>
      <c r="N54" s="136">
        <v>23.28</v>
      </c>
      <c r="O54" s="136">
        <v>28.24</v>
      </c>
      <c r="P54" s="136">
        <v>13.44</v>
      </c>
      <c r="Q54" s="136">
        <v>0.61</v>
      </c>
    </row>
    <row r="55" spans="1:17" s="38" customFormat="1" ht="23.25" customHeight="1" x14ac:dyDescent="0.25">
      <c r="A55" s="80"/>
      <c r="B55" s="145"/>
      <c r="C55" s="139" t="s">
        <v>34</v>
      </c>
      <c r="D55" s="139"/>
      <c r="E55" s="5">
        <v>680</v>
      </c>
      <c r="F55" s="5">
        <f t="shared" ref="F55:Q55" si="3">SUM(F50:F54)</f>
        <v>28.18</v>
      </c>
      <c r="G55" s="5">
        <f t="shared" si="3"/>
        <v>23.42</v>
      </c>
      <c r="H55" s="5">
        <f t="shared" si="3"/>
        <v>105.14</v>
      </c>
      <c r="I55" s="5">
        <f t="shared" si="3"/>
        <v>716.25</v>
      </c>
      <c r="J55" s="5">
        <f t="shared" si="3"/>
        <v>0.44000000000000006</v>
      </c>
      <c r="K55" s="5">
        <f t="shared" si="3"/>
        <v>27.5</v>
      </c>
      <c r="L55" s="5">
        <f t="shared" si="3"/>
        <v>59.35</v>
      </c>
      <c r="M55" s="5">
        <f t="shared" si="3"/>
        <v>0.23</v>
      </c>
      <c r="N55" s="5">
        <f t="shared" si="3"/>
        <v>140.4</v>
      </c>
      <c r="O55" s="5">
        <f t="shared" si="3"/>
        <v>385.53</v>
      </c>
      <c r="P55" s="5">
        <f t="shared" si="3"/>
        <v>111.87</v>
      </c>
      <c r="Q55" s="5">
        <f t="shared" si="3"/>
        <v>6.0200000000000005</v>
      </c>
    </row>
    <row r="56" spans="1:17" s="38" customFormat="1" ht="33" customHeight="1" x14ac:dyDescent="0.25">
      <c r="A56" s="80">
        <v>14</v>
      </c>
      <c r="B56" s="154" t="s">
        <v>47</v>
      </c>
      <c r="C56" s="142" t="s">
        <v>129</v>
      </c>
      <c r="D56" s="142"/>
      <c r="E56" s="59">
        <v>100</v>
      </c>
      <c r="F56" s="19">
        <v>1.1299999999999999</v>
      </c>
      <c r="G56" s="19">
        <v>6.19</v>
      </c>
      <c r="H56" s="19">
        <v>4.72</v>
      </c>
      <c r="I56" s="19">
        <v>79.099999999999994</v>
      </c>
      <c r="J56" s="19">
        <v>0.06</v>
      </c>
      <c r="K56" s="19">
        <v>20.420000000000002</v>
      </c>
      <c r="L56" s="19">
        <v>0</v>
      </c>
      <c r="M56" s="19">
        <v>1.85</v>
      </c>
      <c r="N56" s="19">
        <v>23.2</v>
      </c>
      <c r="O56" s="19">
        <v>32.880000000000003</v>
      </c>
      <c r="P56" s="19">
        <v>17.79</v>
      </c>
      <c r="Q56" s="19">
        <v>0.84</v>
      </c>
    </row>
    <row r="57" spans="1:17" s="38" customFormat="1" ht="33" customHeight="1" x14ac:dyDescent="0.25">
      <c r="A57" s="80">
        <v>206</v>
      </c>
      <c r="B57" s="154"/>
      <c r="C57" s="142" t="s">
        <v>62</v>
      </c>
      <c r="D57" s="142"/>
      <c r="E57" s="59">
        <v>250</v>
      </c>
      <c r="F57" s="19">
        <v>18.39</v>
      </c>
      <c r="G57" s="19">
        <v>13.68</v>
      </c>
      <c r="H57" s="19">
        <v>16.329999999999998</v>
      </c>
      <c r="I57" s="19">
        <v>261.75</v>
      </c>
      <c r="J57" s="19">
        <v>0.28000000000000003</v>
      </c>
      <c r="K57" s="19">
        <v>5.81</v>
      </c>
      <c r="L57" s="19">
        <v>0</v>
      </c>
      <c r="M57" s="19">
        <v>0.15</v>
      </c>
      <c r="N57" s="19">
        <v>53.08</v>
      </c>
      <c r="O57" s="19">
        <v>179.18</v>
      </c>
      <c r="P57" s="19">
        <v>51.3</v>
      </c>
      <c r="Q57" s="19">
        <v>2.83</v>
      </c>
    </row>
    <row r="58" spans="1:17" s="38" customFormat="1" ht="22.5" customHeight="1" x14ac:dyDescent="0.25">
      <c r="A58" s="80">
        <v>462</v>
      </c>
      <c r="B58" s="154"/>
      <c r="C58" s="143" t="s">
        <v>155</v>
      </c>
      <c r="D58" s="143"/>
      <c r="E58" s="136">
        <v>100</v>
      </c>
      <c r="F58" s="136">
        <v>13.48</v>
      </c>
      <c r="G58" s="136">
        <v>20.329999999999998</v>
      </c>
      <c r="H58" s="136">
        <v>13.27</v>
      </c>
      <c r="I58" s="136">
        <v>290.27999999999997</v>
      </c>
      <c r="J58" s="136">
        <v>0.03</v>
      </c>
      <c r="K58" s="136">
        <v>3</v>
      </c>
      <c r="L58" s="136">
        <v>0</v>
      </c>
      <c r="M58" s="136">
        <v>0</v>
      </c>
      <c r="N58" s="136">
        <v>16.87</v>
      </c>
      <c r="O58" s="136">
        <v>154.9</v>
      </c>
      <c r="P58" s="136">
        <v>23.37</v>
      </c>
      <c r="Q58" s="136">
        <v>2.08</v>
      </c>
    </row>
    <row r="59" spans="1:17" s="38" customFormat="1" ht="22.5" customHeight="1" x14ac:dyDescent="0.25">
      <c r="A59" s="80">
        <v>679</v>
      </c>
      <c r="B59" s="154"/>
      <c r="C59" s="143" t="s">
        <v>156</v>
      </c>
      <c r="D59" s="143"/>
      <c r="E59" s="12" t="s">
        <v>51</v>
      </c>
      <c r="F59" s="19">
        <v>9.94</v>
      </c>
      <c r="G59" s="19">
        <v>7.48</v>
      </c>
      <c r="H59" s="31">
        <v>47.78</v>
      </c>
      <c r="I59" s="31">
        <v>307.26</v>
      </c>
      <c r="J59" s="31">
        <v>0.24</v>
      </c>
      <c r="K59" s="31">
        <v>0</v>
      </c>
      <c r="L59" s="31">
        <v>0.02</v>
      </c>
      <c r="M59" s="31">
        <v>0</v>
      </c>
      <c r="N59" s="31">
        <v>17.3</v>
      </c>
      <c r="O59" s="31">
        <v>278</v>
      </c>
      <c r="P59" s="31">
        <v>90</v>
      </c>
      <c r="Q59" s="31">
        <v>5.26</v>
      </c>
    </row>
    <row r="60" spans="1:17" s="38" customFormat="1" ht="22.5" customHeight="1" x14ac:dyDescent="0.25">
      <c r="A60" s="80">
        <v>943</v>
      </c>
      <c r="B60" s="154"/>
      <c r="C60" s="155" t="s">
        <v>50</v>
      </c>
      <c r="D60" s="155"/>
      <c r="E60" s="33">
        <v>200</v>
      </c>
      <c r="F60" s="34">
        <v>0.8</v>
      </c>
      <c r="G60" s="35">
        <v>0</v>
      </c>
      <c r="H60" s="19">
        <v>13.5</v>
      </c>
      <c r="I60" s="19">
        <v>94</v>
      </c>
      <c r="J60" s="19">
        <v>0.02</v>
      </c>
      <c r="K60" s="19">
        <v>2</v>
      </c>
      <c r="L60" s="19">
        <v>0</v>
      </c>
      <c r="M60" s="19">
        <v>0</v>
      </c>
      <c r="N60" s="19">
        <v>42</v>
      </c>
      <c r="O60" s="19">
        <v>32</v>
      </c>
      <c r="P60" s="19">
        <v>22</v>
      </c>
      <c r="Q60" s="19">
        <v>2.2000000000000002</v>
      </c>
    </row>
    <row r="61" spans="1:17" ht="22.5" customHeight="1" x14ac:dyDescent="0.25">
      <c r="A61" s="83"/>
      <c r="B61" s="154"/>
      <c r="C61" s="144" t="s">
        <v>32</v>
      </c>
      <c r="D61" s="144"/>
      <c r="E61" s="69">
        <v>100</v>
      </c>
      <c r="F61" s="69">
        <v>7.9</v>
      </c>
      <c r="G61" s="69">
        <v>1</v>
      </c>
      <c r="H61" s="69">
        <v>48.3</v>
      </c>
      <c r="I61" s="69">
        <v>235</v>
      </c>
      <c r="J61" s="69">
        <v>0.16</v>
      </c>
      <c r="K61" s="69">
        <v>0</v>
      </c>
      <c r="L61" s="69">
        <v>0</v>
      </c>
      <c r="M61" s="69">
        <v>0</v>
      </c>
      <c r="N61" s="69">
        <v>23</v>
      </c>
      <c r="O61" s="69">
        <v>87</v>
      </c>
      <c r="P61" s="69">
        <v>33</v>
      </c>
      <c r="Q61" s="69">
        <v>2</v>
      </c>
    </row>
    <row r="62" spans="1:17" ht="22.5" customHeight="1" x14ac:dyDescent="0.25">
      <c r="A62" s="80"/>
      <c r="B62" s="154"/>
      <c r="C62" s="144" t="s">
        <v>113</v>
      </c>
      <c r="D62" s="144"/>
      <c r="E62" s="69">
        <v>60</v>
      </c>
      <c r="F62" s="69">
        <v>3.96</v>
      </c>
      <c r="G62" s="69">
        <v>0.72</v>
      </c>
      <c r="H62" s="69">
        <v>20.04</v>
      </c>
      <c r="I62" s="69">
        <v>104</v>
      </c>
      <c r="J62" s="69">
        <v>0.11</v>
      </c>
      <c r="K62" s="69">
        <v>0</v>
      </c>
      <c r="L62" s="69" t="s">
        <v>112</v>
      </c>
      <c r="M62" s="69">
        <v>0.84</v>
      </c>
      <c r="N62" s="69">
        <v>21</v>
      </c>
      <c r="O62" s="69">
        <v>94.8</v>
      </c>
      <c r="P62" s="69">
        <v>28.2</v>
      </c>
      <c r="Q62" s="69">
        <v>2.34</v>
      </c>
    </row>
    <row r="63" spans="1:17" s="38" customFormat="1" ht="24" customHeight="1" x14ac:dyDescent="0.25">
      <c r="A63" s="83"/>
      <c r="B63" s="26"/>
      <c r="C63" s="139" t="s">
        <v>40</v>
      </c>
      <c r="D63" s="139"/>
      <c r="E63" s="5">
        <v>1010</v>
      </c>
      <c r="F63" s="22">
        <f t="shared" ref="F63:Q63" si="4">SUM(F56:F62)</f>
        <v>55.599999999999994</v>
      </c>
      <c r="G63" s="22">
        <f t="shared" si="4"/>
        <v>49.400000000000006</v>
      </c>
      <c r="H63" s="22">
        <f t="shared" si="4"/>
        <v>163.93999999999997</v>
      </c>
      <c r="I63" s="22">
        <f t="shared" si="4"/>
        <v>1371.3899999999999</v>
      </c>
      <c r="J63" s="22">
        <f t="shared" si="4"/>
        <v>0.9</v>
      </c>
      <c r="K63" s="22">
        <f t="shared" si="4"/>
        <v>31.23</v>
      </c>
      <c r="L63" s="22">
        <f t="shared" si="4"/>
        <v>0.02</v>
      </c>
      <c r="M63" s="22">
        <f t="shared" si="4"/>
        <v>2.84</v>
      </c>
      <c r="N63" s="22">
        <f t="shared" si="4"/>
        <v>196.45</v>
      </c>
      <c r="O63" s="22">
        <f t="shared" si="4"/>
        <v>858.76</v>
      </c>
      <c r="P63" s="22">
        <f t="shared" si="4"/>
        <v>265.66000000000003</v>
      </c>
      <c r="Q63" s="22">
        <f t="shared" si="4"/>
        <v>17.55</v>
      </c>
    </row>
    <row r="64" spans="1:17" s="38" customFormat="1" ht="25.5" customHeight="1" x14ac:dyDescent="0.25">
      <c r="A64" s="27"/>
      <c r="B64" s="140" t="s">
        <v>69</v>
      </c>
      <c r="C64" s="140"/>
      <c r="D64" s="140"/>
      <c r="E64" s="140"/>
      <c r="F64" s="6">
        <f t="shared" ref="F64:Q64" si="5">F55+F63</f>
        <v>83.78</v>
      </c>
      <c r="G64" s="6">
        <f t="shared" si="5"/>
        <v>72.820000000000007</v>
      </c>
      <c r="H64" s="6">
        <f t="shared" si="5"/>
        <v>269.08</v>
      </c>
      <c r="I64" s="6">
        <f t="shared" si="5"/>
        <v>2087.64</v>
      </c>
      <c r="J64" s="6">
        <f t="shared" si="5"/>
        <v>1.34</v>
      </c>
      <c r="K64" s="6">
        <f t="shared" si="5"/>
        <v>58.730000000000004</v>
      </c>
      <c r="L64" s="6">
        <f t="shared" si="5"/>
        <v>59.370000000000005</v>
      </c>
      <c r="M64" s="6">
        <f t="shared" si="5"/>
        <v>3.07</v>
      </c>
      <c r="N64" s="6">
        <f t="shared" si="5"/>
        <v>336.85</v>
      </c>
      <c r="O64" s="6">
        <f t="shared" si="5"/>
        <v>1244.29</v>
      </c>
      <c r="P64" s="6">
        <f t="shared" si="5"/>
        <v>377.53000000000003</v>
      </c>
      <c r="Q64" s="6">
        <f t="shared" si="5"/>
        <v>23.57</v>
      </c>
    </row>
    <row r="65" spans="1:17" s="38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74" spans="1:17" s="82" customFormat="1" ht="12" x14ac:dyDescent="0.2">
      <c r="A74" s="82" t="s">
        <v>114</v>
      </c>
    </row>
    <row r="75" spans="1:17" s="82" customFormat="1" ht="12" x14ac:dyDescent="0.2">
      <c r="A75" s="82" t="s">
        <v>115</v>
      </c>
    </row>
    <row r="76" spans="1:17" s="82" customFormat="1" ht="12" x14ac:dyDescent="0.2">
      <c r="A76" s="82" t="s">
        <v>116</v>
      </c>
    </row>
    <row r="77" spans="1:17" s="82" customFormat="1" ht="12" x14ac:dyDescent="0.2">
      <c r="A77" s="82" t="s">
        <v>117</v>
      </c>
    </row>
    <row r="78" spans="1:17" s="82" customFormat="1" ht="12" x14ac:dyDescent="0.2"/>
  </sheetData>
  <mergeCells count="52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6"/>
    <mergeCell ref="C11:D11"/>
    <mergeCell ref="C12:D12"/>
    <mergeCell ref="C13:D13"/>
    <mergeCell ref="C15:D15"/>
    <mergeCell ref="C16:D16"/>
    <mergeCell ref="C14:D14"/>
    <mergeCell ref="B17:B24"/>
    <mergeCell ref="C17:D17"/>
    <mergeCell ref="C18:D18"/>
    <mergeCell ref="C19:D19"/>
    <mergeCell ref="C20:D20"/>
    <mergeCell ref="C21:D21"/>
    <mergeCell ref="C23:D23"/>
    <mergeCell ref="C24:D24"/>
    <mergeCell ref="C22:D22"/>
    <mergeCell ref="B25:E25"/>
    <mergeCell ref="A47:A48"/>
    <mergeCell ref="B47:B48"/>
    <mergeCell ref="C47:D48"/>
    <mergeCell ref="E47:E48"/>
    <mergeCell ref="F47:H47"/>
    <mergeCell ref="I47:I48"/>
    <mergeCell ref="J47:M47"/>
    <mergeCell ref="N47:Q47"/>
    <mergeCell ref="C49:D49"/>
    <mergeCell ref="B50:B55"/>
    <mergeCell ref="C50:D50"/>
    <mergeCell ref="C51:D51"/>
    <mergeCell ref="C52:D52"/>
    <mergeCell ref="C54:D54"/>
    <mergeCell ref="C55:D55"/>
    <mergeCell ref="C53:D53"/>
    <mergeCell ref="C63:D63"/>
    <mergeCell ref="B64:E64"/>
    <mergeCell ref="B56:B62"/>
    <mergeCell ref="C56:D56"/>
    <mergeCell ref="C57:D57"/>
    <mergeCell ref="C58:D58"/>
    <mergeCell ref="C59:D59"/>
    <mergeCell ref="C60:D60"/>
    <mergeCell ref="C62:D62"/>
    <mergeCell ref="C61:D61"/>
  </mergeCells>
  <pageMargins left="0.70866141732283472" right="0.31496062992125984" top="0.37968750000000001" bottom="0.59661458333333328" header="0.51181102362204722" footer="0.51181102362204722"/>
  <pageSetup paperSize="9" scale="77" firstPageNumber="0" fitToHeight="2" orientation="landscape" horizontalDpi="4294967293" verticalDpi="4294967293" r:id="rId1"/>
  <headerFooter>
    <oddFooter>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view="pageLayout" zoomScale="80" zoomScaleSheetLayoutView="100" zoomScalePageLayoutView="80" workbookViewId="0">
      <selection activeCell="D1" sqref="D1"/>
    </sheetView>
  </sheetViews>
  <sheetFormatPr defaultRowHeight="15" x14ac:dyDescent="0.25"/>
  <cols>
    <col min="1" max="3" width="8.7109375"/>
    <col min="4" max="4" width="28.28515625" customWidth="1"/>
    <col min="5" max="8" width="8.7109375"/>
    <col min="9" max="9" width="15.5703125" customWidth="1"/>
    <col min="10" max="1025" width="8.7109375"/>
  </cols>
  <sheetData>
    <row r="1" spans="1:17" x14ac:dyDescent="0.25">
      <c r="D1" t="s">
        <v>157</v>
      </c>
    </row>
    <row r="3" spans="1:17" s="3" customFormat="1" ht="15.75" x14ac:dyDescent="0.25">
      <c r="A3" s="2" t="s">
        <v>0</v>
      </c>
      <c r="B3" s="2" t="s">
        <v>1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70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2" t="s">
        <v>5</v>
      </c>
      <c r="C5" s="2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110</v>
      </c>
      <c r="C6" s="2"/>
      <c r="F6" s="4"/>
      <c r="G6" s="4"/>
      <c r="H6" s="4"/>
      <c r="I6" s="4"/>
      <c r="J6" s="4"/>
    </row>
    <row r="7" spans="1:17" s="3" customFormat="1" x14ac:dyDescent="0.25">
      <c r="A7"/>
      <c r="B7"/>
      <c r="C7"/>
      <c r="F7" s="4"/>
      <c r="G7" s="4"/>
      <c r="H7" s="4"/>
      <c r="I7" s="4"/>
      <c r="J7" s="4"/>
    </row>
    <row r="8" spans="1:17" s="2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7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" customFormat="1" x14ac:dyDescent="0.25">
      <c r="A10" s="8"/>
      <c r="B10" s="8">
        <v>2</v>
      </c>
      <c r="C10" s="165">
        <v>3</v>
      </c>
      <c r="D10" s="165"/>
      <c r="E10" s="8">
        <v>4</v>
      </c>
      <c r="F10" s="8">
        <v>5</v>
      </c>
      <c r="G10" s="8">
        <v>6</v>
      </c>
      <c r="H10" s="8">
        <v>7</v>
      </c>
      <c r="I10" s="8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s="37" customFormat="1" ht="22.5" customHeight="1" x14ac:dyDescent="0.25">
      <c r="A11" s="80">
        <v>168</v>
      </c>
      <c r="B11" s="145" t="s">
        <v>26</v>
      </c>
      <c r="C11" s="143" t="s">
        <v>27</v>
      </c>
      <c r="D11" s="143"/>
      <c r="E11" s="94">
        <v>210</v>
      </c>
      <c r="F11" s="94">
        <v>3.09</v>
      </c>
      <c r="G11" s="94">
        <v>4.07</v>
      </c>
      <c r="H11" s="94">
        <v>36.979999999999997</v>
      </c>
      <c r="I11" s="94">
        <v>197</v>
      </c>
      <c r="J11" s="11">
        <v>0.03</v>
      </c>
      <c r="K11" s="11">
        <v>0</v>
      </c>
      <c r="L11" s="11">
        <v>20</v>
      </c>
      <c r="M11" s="11">
        <v>0</v>
      </c>
      <c r="N11" s="11">
        <v>5.9</v>
      </c>
      <c r="O11" s="11">
        <v>67</v>
      </c>
      <c r="P11" s="11">
        <v>21.8</v>
      </c>
      <c r="Q11" s="11">
        <v>0.47</v>
      </c>
    </row>
    <row r="12" spans="1:17" ht="22.5" customHeight="1" x14ac:dyDescent="0.25">
      <c r="A12" s="73" t="s">
        <v>119</v>
      </c>
      <c r="B12" s="145"/>
      <c r="C12" s="155" t="s">
        <v>31</v>
      </c>
      <c r="D12" s="155"/>
      <c r="E12" s="94">
        <v>200</v>
      </c>
      <c r="F12" s="94">
        <v>0.2</v>
      </c>
      <c r="G12" s="94">
        <v>0</v>
      </c>
      <c r="H12" s="94">
        <v>14</v>
      </c>
      <c r="I12" s="94">
        <v>28</v>
      </c>
      <c r="J12" s="94">
        <v>0</v>
      </c>
      <c r="K12" s="94">
        <v>0</v>
      </c>
      <c r="L12" s="94">
        <v>0</v>
      </c>
      <c r="M12" s="94">
        <v>0</v>
      </c>
      <c r="N12" s="94">
        <v>6</v>
      </c>
      <c r="O12" s="94">
        <v>0</v>
      </c>
      <c r="P12" s="94">
        <v>0</v>
      </c>
      <c r="Q12" s="94">
        <v>0.4</v>
      </c>
    </row>
    <row r="13" spans="1:17" ht="22.5" customHeight="1" x14ac:dyDescent="0.25">
      <c r="A13" s="80">
        <v>1</v>
      </c>
      <c r="B13" s="145"/>
      <c r="C13" s="143" t="s">
        <v>28</v>
      </c>
      <c r="D13" s="143"/>
      <c r="E13" s="12" t="s">
        <v>29</v>
      </c>
      <c r="F13" s="94">
        <v>3.12</v>
      </c>
      <c r="G13" s="94">
        <v>7.57</v>
      </c>
      <c r="H13" s="94">
        <v>19.57</v>
      </c>
      <c r="I13" s="94">
        <v>161.30000000000001</v>
      </c>
      <c r="J13" s="94">
        <v>0.04</v>
      </c>
      <c r="K13" s="94">
        <v>0</v>
      </c>
      <c r="L13" s="94">
        <v>0</v>
      </c>
      <c r="M13" s="94">
        <v>0</v>
      </c>
      <c r="N13" s="94">
        <v>10.4</v>
      </c>
      <c r="O13" s="94">
        <v>0</v>
      </c>
      <c r="P13" s="94">
        <v>0</v>
      </c>
      <c r="Q13" s="94">
        <v>0.46</v>
      </c>
    </row>
    <row r="14" spans="1:17" ht="22.5" customHeight="1" x14ac:dyDescent="0.25">
      <c r="A14" s="80">
        <v>42</v>
      </c>
      <c r="B14" s="145"/>
      <c r="C14" s="143" t="s">
        <v>30</v>
      </c>
      <c r="D14" s="143"/>
      <c r="E14" s="94">
        <v>25</v>
      </c>
      <c r="F14" s="94">
        <v>5.8</v>
      </c>
      <c r="G14" s="94">
        <v>7.38</v>
      </c>
      <c r="H14" s="94">
        <v>0</v>
      </c>
      <c r="I14" s="94">
        <v>91</v>
      </c>
      <c r="J14" s="94">
        <v>0.01</v>
      </c>
      <c r="K14" s="94">
        <v>0.18</v>
      </c>
      <c r="L14" s="94">
        <v>65</v>
      </c>
      <c r="M14" s="94">
        <v>0</v>
      </c>
      <c r="N14" s="94">
        <v>220</v>
      </c>
      <c r="O14" s="94">
        <v>125</v>
      </c>
      <c r="P14" s="94">
        <v>8.75</v>
      </c>
      <c r="Q14" s="94">
        <v>0.25</v>
      </c>
    </row>
    <row r="15" spans="1:17" ht="22.5" customHeight="1" x14ac:dyDescent="0.25">
      <c r="A15" s="80"/>
      <c r="B15" s="145"/>
      <c r="C15" s="144" t="s">
        <v>32</v>
      </c>
      <c r="D15" s="144"/>
      <c r="E15" s="69">
        <v>70</v>
      </c>
      <c r="F15" s="69">
        <v>5.53</v>
      </c>
      <c r="G15" s="69">
        <v>0.7</v>
      </c>
      <c r="H15" s="69">
        <v>33.81</v>
      </c>
      <c r="I15" s="69">
        <v>164.5</v>
      </c>
      <c r="J15" s="69">
        <v>0.112</v>
      </c>
      <c r="K15" s="69" t="s">
        <v>112</v>
      </c>
      <c r="L15" s="69" t="s">
        <v>112</v>
      </c>
      <c r="M15" s="69" t="s">
        <v>112</v>
      </c>
      <c r="N15" s="69">
        <v>16.100000000000001</v>
      </c>
      <c r="O15" s="69">
        <v>60.9</v>
      </c>
      <c r="P15" s="69">
        <v>23.1</v>
      </c>
      <c r="Q15" s="69">
        <v>1.4</v>
      </c>
    </row>
    <row r="16" spans="1:17" ht="22.5" customHeight="1" x14ac:dyDescent="0.25">
      <c r="A16" s="80">
        <v>144</v>
      </c>
      <c r="B16" s="145"/>
      <c r="C16" s="146" t="s">
        <v>33</v>
      </c>
      <c r="D16" s="147"/>
      <c r="E16" s="94">
        <v>100</v>
      </c>
      <c r="F16" s="94">
        <v>0.4</v>
      </c>
      <c r="G16" s="94">
        <v>0.4</v>
      </c>
      <c r="H16" s="94">
        <v>9.8000000000000007</v>
      </c>
      <c r="I16" s="94">
        <v>47</v>
      </c>
      <c r="J16" s="94">
        <v>0.03</v>
      </c>
      <c r="K16" s="94">
        <v>10</v>
      </c>
      <c r="L16" s="94">
        <v>0</v>
      </c>
      <c r="M16" s="94">
        <v>0</v>
      </c>
      <c r="N16" s="94">
        <v>2.2000000000000002</v>
      </c>
      <c r="O16" s="94">
        <v>0</v>
      </c>
      <c r="P16" s="94">
        <v>0</v>
      </c>
      <c r="Q16" s="94">
        <v>2.2000000000000002</v>
      </c>
    </row>
    <row r="17" spans="1:17" ht="21.75" customHeight="1" x14ac:dyDescent="0.25">
      <c r="A17" s="80"/>
      <c r="B17" s="145"/>
      <c r="C17" s="139" t="s">
        <v>34</v>
      </c>
      <c r="D17" s="139"/>
      <c r="E17" s="5">
        <v>645</v>
      </c>
      <c r="F17" s="14">
        <f t="shared" ref="F17:Q17" si="0">SUM(F11:F16)</f>
        <v>18.14</v>
      </c>
      <c r="G17" s="14">
        <f t="shared" si="0"/>
        <v>20.119999999999997</v>
      </c>
      <c r="H17" s="14">
        <f t="shared" si="0"/>
        <v>114.16</v>
      </c>
      <c r="I17" s="14">
        <f t="shared" si="0"/>
        <v>688.8</v>
      </c>
      <c r="J17" s="14">
        <f t="shared" si="0"/>
        <v>0.222</v>
      </c>
      <c r="K17" s="14">
        <f t="shared" si="0"/>
        <v>10.18</v>
      </c>
      <c r="L17" s="14">
        <f t="shared" si="0"/>
        <v>85</v>
      </c>
      <c r="M17" s="14">
        <f t="shared" si="0"/>
        <v>0</v>
      </c>
      <c r="N17" s="14">
        <f t="shared" si="0"/>
        <v>260.60000000000002</v>
      </c>
      <c r="O17" s="14">
        <f t="shared" si="0"/>
        <v>252.9</v>
      </c>
      <c r="P17" s="14">
        <f t="shared" si="0"/>
        <v>53.650000000000006</v>
      </c>
      <c r="Q17" s="14">
        <f t="shared" si="0"/>
        <v>5.18</v>
      </c>
    </row>
    <row r="18" spans="1:17" ht="22.5" customHeight="1" x14ac:dyDescent="0.25">
      <c r="A18" s="80">
        <v>14</v>
      </c>
      <c r="B18" s="157" t="s">
        <v>47</v>
      </c>
      <c r="C18" s="142" t="s">
        <v>129</v>
      </c>
      <c r="D18" s="142"/>
      <c r="E18" s="16">
        <v>60</v>
      </c>
      <c r="F18" s="19">
        <v>0.68</v>
      </c>
      <c r="G18" s="19">
        <v>3.71</v>
      </c>
      <c r="H18" s="19">
        <v>2.83</v>
      </c>
      <c r="I18" s="19">
        <v>47.46</v>
      </c>
      <c r="J18" s="19">
        <v>0.04</v>
      </c>
      <c r="K18" s="19">
        <v>12.25</v>
      </c>
      <c r="L18" s="19">
        <v>0</v>
      </c>
      <c r="M18" s="19">
        <v>1.85</v>
      </c>
      <c r="N18" s="19">
        <v>10.55</v>
      </c>
      <c r="O18" s="19">
        <v>19.73</v>
      </c>
      <c r="P18" s="19">
        <v>10.67</v>
      </c>
      <c r="Q18" s="19">
        <v>0.5</v>
      </c>
    </row>
    <row r="19" spans="1:17" ht="22.5" customHeight="1" x14ac:dyDescent="0.25">
      <c r="A19" s="80">
        <v>187</v>
      </c>
      <c r="B19" s="157"/>
      <c r="C19" s="142" t="s">
        <v>35</v>
      </c>
      <c r="D19" s="142"/>
      <c r="E19" s="59" t="s">
        <v>36</v>
      </c>
      <c r="F19" s="18">
        <v>1.75</v>
      </c>
      <c r="G19" s="18">
        <v>4.8899999999999997</v>
      </c>
      <c r="H19" s="18">
        <v>8.49</v>
      </c>
      <c r="I19" s="18">
        <v>84.75</v>
      </c>
      <c r="J19" s="18">
        <v>0.06</v>
      </c>
      <c r="K19" s="18">
        <v>18.46</v>
      </c>
      <c r="L19" s="18">
        <v>0</v>
      </c>
      <c r="M19" s="19">
        <v>30.3</v>
      </c>
      <c r="N19" s="18">
        <v>43.33</v>
      </c>
      <c r="O19" s="18">
        <v>47.63</v>
      </c>
      <c r="P19" s="18">
        <v>22.25</v>
      </c>
      <c r="Q19" s="18">
        <v>0.8</v>
      </c>
    </row>
    <row r="20" spans="1:17" ht="22.5" customHeight="1" x14ac:dyDescent="0.25">
      <c r="A20" s="80">
        <v>462</v>
      </c>
      <c r="B20" s="157"/>
      <c r="C20" s="158" t="s">
        <v>37</v>
      </c>
      <c r="D20" s="158"/>
      <c r="E20" s="59">
        <v>80</v>
      </c>
      <c r="F20" s="18">
        <v>10.76</v>
      </c>
      <c r="G20" s="18">
        <v>16.27</v>
      </c>
      <c r="H20" s="18">
        <v>10.61</v>
      </c>
      <c r="I20" s="18">
        <v>232.23</v>
      </c>
      <c r="J20" s="18">
        <v>0.03</v>
      </c>
      <c r="K20" s="18">
        <v>2.4</v>
      </c>
      <c r="L20" s="18">
        <v>0</v>
      </c>
      <c r="M20" s="19">
        <v>0</v>
      </c>
      <c r="N20" s="18">
        <v>13.49</v>
      </c>
      <c r="O20" s="18">
        <v>123.92</v>
      </c>
      <c r="P20" s="18">
        <v>18.690000000000001</v>
      </c>
      <c r="Q20" s="18">
        <v>1.67</v>
      </c>
    </row>
    <row r="21" spans="1:17" ht="22.5" customHeight="1" x14ac:dyDescent="0.25">
      <c r="A21" s="80">
        <v>688</v>
      </c>
      <c r="B21" s="157"/>
      <c r="C21" s="142" t="s">
        <v>38</v>
      </c>
      <c r="D21" s="142"/>
      <c r="E21" s="59">
        <v>180</v>
      </c>
      <c r="F21" s="18">
        <v>6.62</v>
      </c>
      <c r="G21" s="18">
        <v>5.42</v>
      </c>
      <c r="H21" s="18">
        <v>31.73</v>
      </c>
      <c r="I21" s="18">
        <v>202.14</v>
      </c>
      <c r="J21" s="18">
        <v>7.0000000000000007E-2</v>
      </c>
      <c r="K21" s="18">
        <v>0</v>
      </c>
      <c r="L21" s="18">
        <v>25.2</v>
      </c>
      <c r="M21" s="19">
        <v>0</v>
      </c>
      <c r="N21" s="18">
        <v>5.83</v>
      </c>
      <c r="O21" s="18">
        <v>44.6</v>
      </c>
      <c r="P21" s="18">
        <v>25.34</v>
      </c>
      <c r="Q21" s="18">
        <v>1.33</v>
      </c>
    </row>
    <row r="22" spans="1:17" ht="22.5" customHeight="1" x14ac:dyDescent="0.25">
      <c r="A22" s="20" t="s">
        <v>130</v>
      </c>
      <c r="B22" s="157"/>
      <c r="C22" s="143" t="s">
        <v>39</v>
      </c>
      <c r="D22" s="143"/>
      <c r="E22" s="59">
        <v>200</v>
      </c>
      <c r="F22" s="19">
        <v>0.04</v>
      </c>
      <c r="G22" s="19">
        <v>0</v>
      </c>
      <c r="H22" s="19">
        <v>24.76</v>
      </c>
      <c r="I22" s="19">
        <v>94.2</v>
      </c>
      <c r="J22" s="19">
        <v>0.01</v>
      </c>
      <c r="K22" s="19">
        <v>1.08</v>
      </c>
      <c r="L22" s="19">
        <v>0</v>
      </c>
      <c r="M22" s="19">
        <v>0</v>
      </c>
      <c r="N22" s="19">
        <v>6.4</v>
      </c>
      <c r="O22" s="19">
        <v>3.6</v>
      </c>
      <c r="P22" s="19">
        <v>0</v>
      </c>
      <c r="Q22" s="19">
        <v>0.18</v>
      </c>
    </row>
    <row r="23" spans="1:17" ht="22.5" customHeight="1" x14ac:dyDescent="0.25">
      <c r="A23" s="9"/>
      <c r="B23" s="157"/>
      <c r="C23" s="144" t="s">
        <v>32</v>
      </c>
      <c r="D23" s="144"/>
      <c r="E23" s="95">
        <v>80</v>
      </c>
      <c r="F23" s="95">
        <v>6.32</v>
      </c>
      <c r="G23" s="95">
        <v>0.8</v>
      </c>
      <c r="H23" s="95">
        <v>38.64</v>
      </c>
      <c r="I23" s="95">
        <v>188</v>
      </c>
      <c r="J23" s="95">
        <v>0.128</v>
      </c>
      <c r="K23" s="95" t="s">
        <v>112</v>
      </c>
      <c r="L23" s="95" t="s">
        <v>112</v>
      </c>
      <c r="M23" s="95" t="s">
        <v>112</v>
      </c>
      <c r="N23" s="95">
        <v>18.399999999999999</v>
      </c>
      <c r="O23" s="95">
        <v>69.599999999999994</v>
      </c>
      <c r="P23" s="95">
        <v>26.4</v>
      </c>
      <c r="Q23" s="95">
        <v>1.6</v>
      </c>
    </row>
    <row r="24" spans="1:17" ht="23.25" customHeight="1" x14ac:dyDescent="0.25">
      <c r="A24" s="20"/>
      <c r="B24" s="157"/>
      <c r="C24" s="139" t="s">
        <v>40</v>
      </c>
      <c r="D24" s="139"/>
      <c r="E24" s="5">
        <v>850</v>
      </c>
      <c r="F24" s="22">
        <f t="shared" ref="F24:Q24" si="1">SUM(F18:F23)</f>
        <v>26.169999999999998</v>
      </c>
      <c r="G24" s="22">
        <f t="shared" si="1"/>
        <v>31.09</v>
      </c>
      <c r="H24" s="22">
        <f t="shared" si="1"/>
        <v>117.06</v>
      </c>
      <c r="I24" s="22">
        <f t="shared" si="1"/>
        <v>848.78</v>
      </c>
      <c r="J24" s="22">
        <f t="shared" si="1"/>
        <v>0.33800000000000002</v>
      </c>
      <c r="K24" s="22">
        <f t="shared" si="1"/>
        <v>34.19</v>
      </c>
      <c r="L24" s="22">
        <f t="shared" si="1"/>
        <v>25.2</v>
      </c>
      <c r="M24" s="22">
        <f t="shared" si="1"/>
        <v>32.15</v>
      </c>
      <c r="N24" s="22">
        <f t="shared" si="1"/>
        <v>98</v>
      </c>
      <c r="O24" s="22">
        <f t="shared" si="1"/>
        <v>309.08</v>
      </c>
      <c r="P24" s="22">
        <f t="shared" si="1"/>
        <v>103.35</v>
      </c>
      <c r="Q24" s="22">
        <f t="shared" si="1"/>
        <v>6.08</v>
      </c>
    </row>
    <row r="25" spans="1:17" ht="21.75" customHeight="1" x14ac:dyDescent="0.25">
      <c r="A25" s="23"/>
      <c r="B25" s="140" t="s">
        <v>71</v>
      </c>
      <c r="C25" s="140"/>
      <c r="D25" s="140"/>
      <c r="E25" s="140"/>
      <c r="F25" s="6">
        <f t="shared" ref="F25:Q25" si="2">F17+F24</f>
        <v>44.31</v>
      </c>
      <c r="G25" s="6">
        <f t="shared" si="2"/>
        <v>51.209999999999994</v>
      </c>
      <c r="H25" s="6">
        <f t="shared" si="2"/>
        <v>231.22</v>
      </c>
      <c r="I25" s="6">
        <f t="shared" si="2"/>
        <v>1537.58</v>
      </c>
      <c r="J25" s="6">
        <f t="shared" si="2"/>
        <v>0.56000000000000005</v>
      </c>
      <c r="K25" s="6">
        <f t="shared" si="2"/>
        <v>44.37</v>
      </c>
      <c r="L25" s="6">
        <f t="shared" si="2"/>
        <v>110.2</v>
      </c>
      <c r="M25" s="6">
        <f t="shared" si="2"/>
        <v>32.15</v>
      </c>
      <c r="N25" s="6">
        <f t="shared" si="2"/>
        <v>358.6</v>
      </c>
      <c r="O25" s="6">
        <f t="shared" si="2"/>
        <v>561.98</v>
      </c>
      <c r="P25" s="6">
        <f t="shared" si="2"/>
        <v>157</v>
      </c>
      <c r="Q25" s="6">
        <f t="shared" si="2"/>
        <v>11.26</v>
      </c>
    </row>
    <row r="26" spans="1:17" ht="21.75" customHeight="1" x14ac:dyDescent="0.25">
      <c r="A26" s="84"/>
      <c r="B26" s="85"/>
      <c r="C26" s="85"/>
      <c r="D26" s="85"/>
      <c r="E26" s="85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</row>
    <row r="27" spans="1:17" ht="21.75" customHeight="1" x14ac:dyDescent="0.25">
      <c r="A27" s="84"/>
      <c r="B27" s="85"/>
      <c r="C27" s="85"/>
      <c r="D27" s="85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</row>
    <row r="32" spans="1:17" s="82" customFormat="1" ht="12" x14ac:dyDescent="0.2">
      <c r="A32" s="82" t="s">
        <v>114</v>
      </c>
    </row>
    <row r="33" spans="1:17" s="82" customFormat="1" ht="12" x14ac:dyDescent="0.2">
      <c r="A33" s="82" t="s">
        <v>115</v>
      </c>
    </row>
    <row r="34" spans="1:17" s="82" customFormat="1" ht="12" x14ac:dyDescent="0.2">
      <c r="A34" s="82" t="s">
        <v>116</v>
      </c>
    </row>
    <row r="35" spans="1:17" s="82" customFormat="1" ht="12" x14ac:dyDescent="0.2">
      <c r="A35" s="82" t="s">
        <v>117</v>
      </c>
    </row>
    <row r="38" spans="1:17" s="38" customFormat="1" ht="15.75" customHeight="1" x14ac:dyDescent="0.25"/>
    <row r="39" spans="1:17" s="39" customFormat="1" ht="15.75" x14ac:dyDescent="0.25">
      <c r="A39" s="39" t="s">
        <v>0</v>
      </c>
      <c r="B39" s="39" t="s">
        <v>1</v>
      </c>
      <c r="F39" s="40"/>
      <c r="G39" s="40"/>
      <c r="H39" s="40"/>
      <c r="I39" s="40"/>
      <c r="J39" s="40"/>
    </row>
    <row r="40" spans="1:17" s="39" customFormat="1" ht="15.75" x14ac:dyDescent="0.25">
      <c r="A40" s="39" t="s">
        <v>2</v>
      </c>
      <c r="B40" s="39" t="s">
        <v>70</v>
      </c>
      <c r="F40" s="40"/>
      <c r="G40" s="40"/>
      <c r="H40" s="40"/>
      <c r="I40" s="40"/>
      <c r="J40" s="40"/>
    </row>
    <row r="41" spans="1:17" s="39" customFormat="1" ht="15.75" x14ac:dyDescent="0.25">
      <c r="A41" s="39" t="s">
        <v>4</v>
      </c>
      <c r="B41" s="39" t="s">
        <v>5</v>
      </c>
      <c r="F41" s="40"/>
      <c r="G41" s="40"/>
      <c r="H41" s="40"/>
      <c r="I41" s="40"/>
      <c r="J41" s="40"/>
    </row>
    <row r="42" spans="1:17" s="39" customFormat="1" ht="15.75" x14ac:dyDescent="0.25">
      <c r="A42" s="39" t="s">
        <v>6</v>
      </c>
      <c r="B42" s="2" t="s">
        <v>111</v>
      </c>
      <c r="F42" s="40"/>
      <c r="G42" s="40"/>
      <c r="H42" s="40"/>
      <c r="I42" s="40"/>
      <c r="J42" s="40"/>
    </row>
    <row r="43" spans="1:17" s="37" customFormat="1" x14ac:dyDescent="0.25">
      <c r="F43" s="41"/>
      <c r="G43" s="41"/>
      <c r="H43" s="41"/>
      <c r="I43" s="41"/>
      <c r="J43" s="41"/>
    </row>
    <row r="44" spans="1:17" s="39" customFormat="1" ht="15.75" customHeight="1" x14ac:dyDescent="0.25">
      <c r="A44" s="149" t="s">
        <v>7</v>
      </c>
      <c r="B44" s="152" t="s">
        <v>8</v>
      </c>
      <c r="C44" s="149" t="s">
        <v>9</v>
      </c>
      <c r="D44" s="149"/>
      <c r="E44" s="149" t="s">
        <v>10</v>
      </c>
      <c r="F44" s="159" t="s">
        <v>11</v>
      </c>
      <c r="G44" s="160"/>
      <c r="H44" s="161"/>
      <c r="I44" s="149" t="s">
        <v>12</v>
      </c>
      <c r="J44" s="162" t="s">
        <v>13</v>
      </c>
      <c r="K44" s="163"/>
      <c r="L44" s="163"/>
      <c r="M44" s="164"/>
      <c r="N44" s="162" t="s">
        <v>14</v>
      </c>
      <c r="O44" s="163"/>
      <c r="P44" s="163"/>
      <c r="Q44" s="164"/>
    </row>
    <row r="45" spans="1:17" ht="17.25" x14ac:dyDescent="0.3">
      <c r="A45" s="149"/>
      <c r="B45" s="152"/>
      <c r="C45" s="149"/>
      <c r="D45" s="149"/>
      <c r="E45" s="149"/>
      <c r="F45" s="6" t="s">
        <v>15</v>
      </c>
      <c r="G45" s="6" t="s">
        <v>16</v>
      </c>
      <c r="H45" s="6" t="s">
        <v>17</v>
      </c>
      <c r="I45" s="149"/>
      <c r="J45" s="42" t="s">
        <v>18</v>
      </c>
      <c r="K45" s="6" t="s">
        <v>19</v>
      </c>
      <c r="L45" s="6" t="s">
        <v>20</v>
      </c>
      <c r="M45" s="6" t="s">
        <v>21</v>
      </c>
      <c r="N45" s="6" t="s">
        <v>22</v>
      </c>
      <c r="O45" s="6" t="s">
        <v>23</v>
      </c>
      <c r="P45" s="6" t="s">
        <v>24</v>
      </c>
      <c r="Q45" s="6" t="s">
        <v>25</v>
      </c>
    </row>
    <row r="46" spans="1:17" s="38" customFormat="1" x14ac:dyDescent="0.25">
      <c r="A46" s="37"/>
      <c r="B46" s="8">
        <v>2</v>
      </c>
      <c r="C46" s="165">
        <v>3</v>
      </c>
      <c r="D46" s="165"/>
      <c r="E46" s="8">
        <v>4</v>
      </c>
      <c r="F46" s="8">
        <v>5</v>
      </c>
      <c r="G46" s="8">
        <v>6</v>
      </c>
      <c r="H46" s="8">
        <v>7</v>
      </c>
      <c r="I46" s="8">
        <v>8</v>
      </c>
      <c r="J46" s="8">
        <v>9</v>
      </c>
      <c r="K46" s="8">
        <v>10</v>
      </c>
      <c r="L46" s="8">
        <v>11</v>
      </c>
      <c r="M46" s="8">
        <v>12</v>
      </c>
      <c r="N46" s="8">
        <v>13</v>
      </c>
      <c r="O46" s="8">
        <v>14</v>
      </c>
      <c r="P46" s="8">
        <v>15</v>
      </c>
      <c r="Q46" s="8">
        <v>16</v>
      </c>
    </row>
    <row r="47" spans="1:17" s="38" customFormat="1" ht="32.25" customHeight="1" x14ac:dyDescent="0.25">
      <c r="A47" s="80">
        <v>168</v>
      </c>
      <c r="B47" s="145" t="s">
        <v>26</v>
      </c>
      <c r="C47" s="143" t="s">
        <v>27</v>
      </c>
      <c r="D47" s="143"/>
      <c r="E47" s="93">
        <v>210</v>
      </c>
      <c r="F47" s="93">
        <v>3.09</v>
      </c>
      <c r="G47" s="93">
        <v>4.07</v>
      </c>
      <c r="H47" s="93">
        <v>36.979999999999997</v>
      </c>
      <c r="I47" s="93">
        <v>197</v>
      </c>
      <c r="J47" s="11">
        <v>0.03</v>
      </c>
      <c r="K47" s="11">
        <v>0</v>
      </c>
      <c r="L47" s="11">
        <v>20</v>
      </c>
      <c r="M47" s="11">
        <v>0</v>
      </c>
      <c r="N47" s="11">
        <v>5.9</v>
      </c>
      <c r="O47" s="11">
        <v>67</v>
      </c>
      <c r="P47" s="11">
        <v>21.8</v>
      </c>
      <c r="Q47" s="11">
        <v>0.47</v>
      </c>
    </row>
    <row r="48" spans="1:17" s="38" customFormat="1" ht="22.5" customHeight="1" x14ac:dyDescent="0.25">
      <c r="A48" s="73" t="s">
        <v>119</v>
      </c>
      <c r="B48" s="145"/>
      <c r="C48" s="155" t="s">
        <v>31</v>
      </c>
      <c r="D48" s="155"/>
      <c r="E48" s="10">
        <v>200</v>
      </c>
      <c r="F48" s="13">
        <v>0.2</v>
      </c>
      <c r="G48" s="13">
        <v>0</v>
      </c>
      <c r="H48" s="13">
        <v>14</v>
      </c>
      <c r="I48" s="13">
        <v>28</v>
      </c>
      <c r="J48" s="13">
        <v>0</v>
      </c>
      <c r="K48" s="13">
        <v>0</v>
      </c>
      <c r="L48" s="13">
        <v>0</v>
      </c>
      <c r="M48" s="13">
        <v>0</v>
      </c>
      <c r="N48" s="13">
        <v>6</v>
      </c>
      <c r="O48" s="13">
        <v>0</v>
      </c>
      <c r="P48" s="13">
        <v>0</v>
      </c>
      <c r="Q48" s="13">
        <v>0.4</v>
      </c>
    </row>
    <row r="49" spans="1:17" s="38" customFormat="1" ht="22.5" customHeight="1" x14ac:dyDescent="0.25">
      <c r="A49" s="80">
        <v>1</v>
      </c>
      <c r="B49" s="145"/>
      <c r="C49" s="143" t="s">
        <v>28</v>
      </c>
      <c r="D49" s="143"/>
      <c r="E49" s="12" t="s">
        <v>29</v>
      </c>
      <c r="F49" s="88">
        <v>3.12</v>
      </c>
      <c r="G49" s="88">
        <v>7.57</v>
      </c>
      <c r="H49" s="88">
        <v>19.57</v>
      </c>
      <c r="I49" s="88">
        <v>161.30000000000001</v>
      </c>
      <c r="J49" s="88">
        <v>0.04</v>
      </c>
      <c r="K49" s="88">
        <v>0</v>
      </c>
      <c r="L49" s="88">
        <v>0</v>
      </c>
      <c r="M49" s="88">
        <v>0</v>
      </c>
      <c r="N49" s="88">
        <v>10.4</v>
      </c>
      <c r="O49" s="88">
        <v>0</v>
      </c>
      <c r="P49" s="88">
        <v>0</v>
      </c>
      <c r="Q49" s="88">
        <v>0.46</v>
      </c>
    </row>
    <row r="50" spans="1:17" s="38" customFormat="1" ht="22.5" customHeight="1" x14ac:dyDescent="0.25">
      <c r="A50" s="80">
        <v>42</v>
      </c>
      <c r="B50" s="145"/>
      <c r="C50" s="143" t="s">
        <v>30</v>
      </c>
      <c r="D50" s="143"/>
      <c r="E50" s="88">
        <v>25</v>
      </c>
      <c r="F50" s="88">
        <v>5.8</v>
      </c>
      <c r="G50" s="88">
        <v>7.38</v>
      </c>
      <c r="H50" s="88">
        <v>0</v>
      </c>
      <c r="I50" s="88">
        <v>91</v>
      </c>
      <c r="J50" s="88">
        <v>0.01</v>
      </c>
      <c r="K50" s="88">
        <v>0.18</v>
      </c>
      <c r="L50" s="88">
        <v>65</v>
      </c>
      <c r="M50" s="88">
        <v>0</v>
      </c>
      <c r="N50" s="88">
        <v>220</v>
      </c>
      <c r="O50" s="88">
        <v>125</v>
      </c>
      <c r="P50" s="88">
        <v>8.75</v>
      </c>
      <c r="Q50" s="88">
        <v>0.25</v>
      </c>
    </row>
    <row r="51" spans="1:17" ht="22.5" customHeight="1" x14ac:dyDescent="0.25">
      <c r="A51" s="80"/>
      <c r="B51" s="145"/>
      <c r="C51" s="144" t="s">
        <v>32</v>
      </c>
      <c r="D51" s="144"/>
      <c r="E51" s="69">
        <v>100</v>
      </c>
      <c r="F51" s="69">
        <v>7.9</v>
      </c>
      <c r="G51" s="69">
        <v>1</v>
      </c>
      <c r="H51" s="69">
        <v>48.3</v>
      </c>
      <c r="I51" s="69">
        <v>235</v>
      </c>
      <c r="J51" s="69">
        <v>0.16</v>
      </c>
      <c r="K51" s="69">
        <v>0</v>
      </c>
      <c r="L51" s="69">
        <v>0</v>
      </c>
      <c r="M51" s="69">
        <v>0</v>
      </c>
      <c r="N51" s="69">
        <v>23</v>
      </c>
      <c r="O51" s="69">
        <v>87</v>
      </c>
      <c r="P51" s="69">
        <v>33</v>
      </c>
      <c r="Q51" s="69">
        <v>2</v>
      </c>
    </row>
    <row r="52" spans="1:17" ht="22.5" customHeight="1" x14ac:dyDescent="0.25">
      <c r="A52" s="80">
        <v>144</v>
      </c>
      <c r="B52" s="145"/>
      <c r="C52" s="146" t="s">
        <v>33</v>
      </c>
      <c r="D52" s="147"/>
      <c r="E52" s="92">
        <v>100</v>
      </c>
      <c r="F52" s="92">
        <v>0.4</v>
      </c>
      <c r="G52" s="92">
        <v>0.4</v>
      </c>
      <c r="H52" s="92">
        <v>9.8000000000000007</v>
      </c>
      <c r="I52" s="92">
        <v>47</v>
      </c>
      <c r="J52" s="92">
        <v>0.03</v>
      </c>
      <c r="K52" s="92">
        <v>10</v>
      </c>
      <c r="L52" s="92">
        <v>0</v>
      </c>
      <c r="M52" s="92">
        <v>0</v>
      </c>
      <c r="N52" s="92">
        <v>2.2000000000000002</v>
      </c>
      <c r="O52" s="92">
        <v>0</v>
      </c>
      <c r="P52" s="92">
        <v>0</v>
      </c>
      <c r="Q52" s="92">
        <v>2.2000000000000002</v>
      </c>
    </row>
    <row r="53" spans="1:17" s="38" customFormat="1" ht="23.25" customHeight="1" x14ac:dyDescent="0.25">
      <c r="A53" s="80"/>
      <c r="B53" s="145"/>
      <c r="C53" s="139" t="s">
        <v>34</v>
      </c>
      <c r="D53" s="139"/>
      <c r="E53" s="5">
        <v>680</v>
      </c>
      <c r="F53" s="5">
        <f t="shared" ref="F53:Q53" si="3">SUM(F47:F52)</f>
        <v>20.509999999999998</v>
      </c>
      <c r="G53" s="5">
        <f t="shared" si="3"/>
        <v>20.419999999999998</v>
      </c>
      <c r="H53" s="5">
        <f t="shared" si="3"/>
        <v>128.65</v>
      </c>
      <c r="I53" s="5">
        <f t="shared" si="3"/>
        <v>759.3</v>
      </c>
      <c r="J53" s="5">
        <f t="shared" si="3"/>
        <v>0.27</v>
      </c>
      <c r="K53" s="5">
        <f t="shared" si="3"/>
        <v>10.18</v>
      </c>
      <c r="L53" s="5">
        <f t="shared" si="3"/>
        <v>85</v>
      </c>
      <c r="M53" s="5">
        <f t="shared" si="3"/>
        <v>0</v>
      </c>
      <c r="N53" s="5">
        <f t="shared" si="3"/>
        <v>267.5</v>
      </c>
      <c r="O53" s="5">
        <f t="shared" si="3"/>
        <v>279</v>
      </c>
      <c r="P53" s="5">
        <f t="shared" si="3"/>
        <v>63.55</v>
      </c>
      <c r="Q53" s="5">
        <f t="shared" si="3"/>
        <v>5.78</v>
      </c>
    </row>
    <row r="54" spans="1:17" s="38" customFormat="1" ht="22.5" customHeight="1" x14ac:dyDescent="0.25">
      <c r="A54" s="80">
        <v>14</v>
      </c>
      <c r="B54" s="154" t="s">
        <v>47</v>
      </c>
      <c r="C54" s="142" t="s">
        <v>129</v>
      </c>
      <c r="D54" s="142"/>
      <c r="E54" s="16">
        <v>100</v>
      </c>
      <c r="F54" s="19">
        <v>1.1299999999999999</v>
      </c>
      <c r="G54" s="19">
        <v>6.19</v>
      </c>
      <c r="H54" s="19">
        <v>4.72</v>
      </c>
      <c r="I54" s="19">
        <v>79.099999999999994</v>
      </c>
      <c r="J54" s="19">
        <v>0.06</v>
      </c>
      <c r="K54" s="19">
        <v>20.420000000000002</v>
      </c>
      <c r="L54" s="19">
        <v>0</v>
      </c>
      <c r="M54" s="19">
        <v>1.85</v>
      </c>
      <c r="N54" s="19">
        <v>23.2</v>
      </c>
      <c r="O54" s="19">
        <v>32.880000000000003</v>
      </c>
      <c r="P54" s="19">
        <v>17.79</v>
      </c>
      <c r="Q54" s="19">
        <v>0.84</v>
      </c>
    </row>
    <row r="55" spans="1:17" s="38" customFormat="1" ht="22.5" customHeight="1" x14ac:dyDescent="0.25">
      <c r="A55" s="80">
        <v>187</v>
      </c>
      <c r="B55" s="154"/>
      <c r="C55" s="142" t="s">
        <v>35</v>
      </c>
      <c r="D55" s="142"/>
      <c r="E55" s="59" t="s">
        <v>44</v>
      </c>
      <c r="F55" s="18">
        <v>2.1</v>
      </c>
      <c r="G55" s="18">
        <v>5.87</v>
      </c>
      <c r="H55" s="18">
        <v>10.19</v>
      </c>
      <c r="I55" s="18">
        <v>101.7</v>
      </c>
      <c r="J55" s="18">
        <v>7.4999999999999997E-2</v>
      </c>
      <c r="K55" s="18">
        <v>22.16</v>
      </c>
      <c r="L55" s="18">
        <v>0</v>
      </c>
      <c r="M55" s="19">
        <v>36.36</v>
      </c>
      <c r="N55" s="18">
        <v>51.99</v>
      </c>
      <c r="O55" s="18">
        <v>57.15</v>
      </c>
      <c r="P55" s="18">
        <v>26.7</v>
      </c>
      <c r="Q55" s="18">
        <v>0.96</v>
      </c>
    </row>
    <row r="56" spans="1:17" s="38" customFormat="1" ht="22.5" customHeight="1" x14ac:dyDescent="0.25">
      <c r="A56" s="80">
        <v>462</v>
      </c>
      <c r="B56" s="154"/>
      <c r="C56" s="158" t="s">
        <v>37</v>
      </c>
      <c r="D56" s="158"/>
      <c r="E56" s="59">
        <v>100</v>
      </c>
      <c r="F56" s="18">
        <v>13.48</v>
      </c>
      <c r="G56" s="18">
        <v>20.329999999999998</v>
      </c>
      <c r="H56" s="18">
        <v>13.27</v>
      </c>
      <c r="I56" s="18">
        <v>290.27999999999997</v>
      </c>
      <c r="J56" s="18">
        <v>0.03</v>
      </c>
      <c r="K56" s="18">
        <v>3</v>
      </c>
      <c r="L56" s="18">
        <v>0</v>
      </c>
      <c r="M56" s="19">
        <v>0</v>
      </c>
      <c r="N56" s="18">
        <v>16.87</v>
      </c>
      <c r="O56" s="18">
        <v>154.9</v>
      </c>
      <c r="P56" s="18">
        <v>23.37</v>
      </c>
      <c r="Q56" s="18">
        <v>2.08</v>
      </c>
    </row>
    <row r="57" spans="1:17" s="38" customFormat="1" ht="22.5" customHeight="1" x14ac:dyDescent="0.25">
      <c r="A57" s="80">
        <v>688</v>
      </c>
      <c r="B57" s="154"/>
      <c r="C57" s="142" t="s">
        <v>38</v>
      </c>
      <c r="D57" s="142"/>
      <c r="E57" s="59">
        <v>200</v>
      </c>
      <c r="F57" s="18">
        <v>7.36</v>
      </c>
      <c r="G57" s="18">
        <v>6.02</v>
      </c>
      <c r="H57" s="18">
        <v>35.26</v>
      </c>
      <c r="I57" s="18">
        <v>224.6</v>
      </c>
      <c r="J57" s="18">
        <v>0.08</v>
      </c>
      <c r="K57" s="18">
        <v>0</v>
      </c>
      <c r="L57" s="18">
        <v>28</v>
      </c>
      <c r="M57" s="19">
        <v>0</v>
      </c>
      <c r="N57" s="18">
        <v>6.48</v>
      </c>
      <c r="O57" s="18">
        <v>49.56</v>
      </c>
      <c r="P57" s="18">
        <v>28.16</v>
      </c>
      <c r="Q57" s="18">
        <v>1.48</v>
      </c>
    </row>
    <row r="58" spans="1:17" ht="22.5" customHeight="1" x14ac:dyDescent="0.25">
      <c r="A58" s="69"/>
      <c r="B58" s="154"/>
      <c r="C58" s="144" t="s">
        <v>32</v>
      </c>
      <c r="D58" s="144"/>
      <c r="E58" s="69">
        <v>100</v>
      </c>
      <c r="F58" s="69">
        <v>7.9</v>
      </c>
      <c r="G58" s="69">
        <v>1</v>
      </c>
      <c r="H58" s="69">
        <v>48.3</v>
      </c>
      <c r="I58" s="69">
        <v>235</v>
      </c>
      <c r="J58" s="69">
        <v>0.16</v>
      </c>
      <c r="K58" s="69">
        <v>0</v>
      </c>
      <c r="L58" s="69">
        <v>0</v>
      </c>
      <c r="M58" s="69">
        <v>0</v>
      </c>
      <c r="N58" s="69">
        <v>23</v>
      </c>
      <c r="O58" s="69">
        <v>87</v>
      </c>
      <c r="P58" s="69">
        <v>33</v>
      </c>
      <c r="Q58" s="69">
        <v>2</v>
      </c>
    </row>
    <row r="59" spans="1:17" ht="22.5" customHeight="1" x14ac:dyDescent="0.25">
      <c r="A59" s="69">
        <v>868</v>
      </c>
      <c r="B59" s="154"/>
      <c r="C59" s="143" t="s">
        <v>39</v>
      </c>
      <c r="D59" s="143"/>
      <c r="E59" s="59">
        <v>200</v>
      </c>
      <c r="F59" s="19">
        <v>0.04</v>
      </c>
      <c r="G59" s="19">
        <v>0</v>
      </c>
      <c r="H59" s="19">
        <v>24.76</v>
      </c>
      <c r="I59" s="19">
        <v>94.2</v>
      </c>
      <c r="J59" s="19">
        <v>0.01</v>
      </c>
      <c r="K59" s="19">
        <v>1.08</v>
      </c>
      <c r="L59" s="19">
        <v>0</v>
      </c>
      <c r="M59" s="19">
        <v>0</v>
      </c>
      <c r="N59" s="19">
        <v>6.4</v>
      </c>
      <c r="O59" s="19">
        <v>3.6</v>
      </c>
      <c r="P59" s="19">
        <v>0</v>
      </c>
      <c r="Q59" s="19">
        <v>0.18</v>
      </c>
    </row>
    <row r="60" spans="1:17" s="38" customFormat="1" ht="24" customHeight="1" x14ac:dyDescent="0.25">
      <c r="A60" s="12"/>
      <c r="B60" s="26"/>
      <c r="C60" s="139" t="s">
        <v>40</v>
      </c>
      <c r="D60" s="139"/>
      <c r="E60" s="5">
        <v>1010</v>
      </c>
      <c r="F60" s="22">
        <f t="shared" ref="F60:Q60" si="4">SUM(F54:F59)</f>
        <v>32.01</v>
      </c>
      <c r="G60" s="22">
        <f t="shared" si="4"/>
        <v>39.409999999999997</v>
      </c>
      <c r="H60" s="22">
        <f t="shared" si="4"/>
        <v>136.5</v>
      </c>
      <c r="I60" s="22">
        <f t="shared" si="4"/>
        <v>1024.8799999999999</v>
      </c>
      <c r="J60" s="22">
        <f t="shared" si="4"/>
        <v>0.41500000000000004</v>
      </c>
      <c r="K60" s="22">
        <f t="shared" si="4"/>
        <v>46.66</v>
      </c>
      <c r="L60" s="22">
        <f t="shared" si="4"/>
        <v>28</v>
      </c>
      <c r="M60" s="22">
        <f t="shared" si="4"/>
        <v>38.21</v>
      </c>
      <c r="N60" s="22">
        <f t="shared" si="4"/>
        <v>127.94000000000001</v>
      </c>
      <c r="O60" s="22">
        <f t="shared" si="4"/>
        <v>385.09000000000003</v>
      </c>
      <c r="P60" s="22">
        <f t="shared" si="4"/>
        <v>129.01999999999998</v>
      </c>
      <c r="Q60" s="22">
        <f t="shared" si="4"/>
        <v>7.5399999999999991</v>
      </c>
    </row>
    <row r="61" spans="1:17" s="38" customFormat="1" ht="25.5" customHeight="1" x14ac:dyDescent="0.25">
      <c r="A61" s="27"/>
      <c r="B61" s="140" t="s">
        <v>71</v>
      </c>
      <c r="C61" s="140"/>
      <c r="D61" s="140"/>
      <c r="E61" s="140"/>
      <c r="F61" s="6">
        <f t="shared" ref="F61:Q61" si="5">F53+F60</f>
        <v>52.519999999999996</v>
      </c>
      <c r="G61" s="6">
        <f t="shared" si="5"/>
        <v>59.83</v>
      </c>
      <c r="H61" s="6">
        <f t="shared" si="5"/>
        <v>265.14999999999998</v>
      </c>
      <c r="I61" s="6">
        <f t="shared" si="5"/>
        <v>1784.1799999999998</v>
      </c>
      <c r="J61" s="6">
        <f t="shared" si="5"/>
        <v>0.68500000000000005</v>
      </c>
      <c r="K61" s="6">
        <f t="shared" si="5"/>
        <v>56.839999999999996</v>
      </c>
      <c r="L61" s="6">
        <f t="shared" si="5"/>
        <v>113</v>
      </c>
      <c r="M61" s="6">
        <f t="shared" si="5"/>
        <v>38.21</v>
      </c>
      <c r="N61" s="6">
        <f t="shared" si="5"/>
        <v>395.44</v>
      </c>
      <c r="O61" s="6">
        <f t="shared" si="5"/>
        <v>664.09</v>
      </c>
      <c r="P61" s="6">
        <f t="shared" si="5"/>
        <v>192.57</v>
      </c>
      <c r="Q61" s="6">
        <f t="shared" si="5"/>
        <v>13.32</v>
      </c>
    </row>
    <row r="62" spans="1:17" s="38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s="38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8" spans="1:1" s="82" customFormat="1" ht="12" x14ac:dyDescent="0.2">
      <c r="A68" s="82" t="s">
        <v>114</v>
      </c>
    </row>
    <row r="69" spans="1:1" s="82" customFormat="1" ht="12" x14ac:dyDescent="0.2">
      <c r="A69" s="82" t="s">
        <v>115</v>
      </c>
    </row>
    <row r="70" spans="1:1" s="82" customFormat="1" ht="12" x14ac:dyDescent="0.2">
      <c r="A70" s="82" t="s">
        <v>116</v>
      </c>
    </row>
    <row r="71" spans="1:1" s="82" customFormat="1" ht="12" x14ac:dyDescent="0.2">
      <c r="A71" s="82" t="s">
        <v>117</v>
      </c>
    </row>
  </sheetData>
  <mergeCells count="52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7"/>
    <mergeCell ref="C11:D11"/>
    <mergeCell ref="C12:D12"/>
    <mergeCell ref="C13:D13"/>
    <mergeCell ref="C14:D14"/>
    <mergeCell ref="C16:D16"/>
    <mergeCell ref="C17:D17"/>
    <mergeCell ref="C15:D15"/>
    <mergeCell ref="B18:B24"/>
    <mergeCell ref="C18:D18"/>
    <mergeCell ref="C19:D19"/>
    <mergeCell ref="C20:D20"/>
    <mergeCell ref="C21:D21"/>
    <mergeCell ref="C23:D23"/>
    <mergeCell ref="C24:D24"/>
    <mergeCell ref="C22:D22"/>
    <mergeCell ref="B25:E25"/>
    <mergeCell ref="A44:A45"/>
    <mergeCell ref="B44:B45"/>
    <mergeCell ref="C44:D45"/>
    <mergeCell ref="E44:E45"/>
    <mergeCell ref="F44:H44"/>
    <mergeCell ref="I44:I45"/>
    <mergeCell ref="J44:M44"/>
    <mergeCell ref="N44:Q44"/>
    <mergeCell ref="C46:D46"/>
    <mergeCell ref="B47:B53"/>
    <mergeCell ref="C47:D47"/>
    <mergeCell ref="C48:D48"/>
    <mergeCell ref="C49:D49"/>
    <mergeCell ref="C50:D50"/>
    <mergeCell ref="C52:D52"/>
    <mergeCell ref="C53:D53"/>
    <mergeCell ref="C51:D51"/>
    <mergeCell ref="C60:D60"/>
    <mergeCell ref="B61:E61"/>
    <mergeCell ref="B54:B59"/>
    <mergeCell ref="C54:D54"/>
    <mergeCell ref="C55:D55"/>
    <mergeCell ref="C56:D56"/>
    <mergeCell ref="C57:D57"/>
    <mergeCell ref="C59:D59"/>
    <mergeCell ref="C58:D58"/>
  </mergeCells>
  <pageMargins left="0.70866141732283472" right="0.31496062992125984" top="0.74803149606299213" bottom="0.74803149606299213" header="0.51181102362204722" footer="0.51181102362204722"/>
  <pageSetup paperSize="9" scale="76" firstPageNumber="0" fitToHeight="2" orientation="landscape" horizontalDpi="4294967293" verticalDpi="4294967293" r:id="rId1"/>
  <headerFooter>
    <oddFooter>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view="pageLayout" zoomScale="80" zoomScaleSheetLayoutView="100" zoomScalePageLayoutView="80" workbookViewId="0">
      <selection activeCell="D1" sqref="D1"/>
    </sheetView>
  </sheetViews>
  <sheetFormatPr defaultRowHeight="15" x14ac:dyDescent="0.25"/>
  <cols>
    <col min="1" max="3" width="8.7109375"/>
    <col min="4" max="4" width="28.85546875" customWidth="1"/>
    <col min="5" max="7" width="8.7109375"/>
    <col min="8" max="8" width="8.7109375" customWidth="1"/>
    <col min="9" max="9" width="15.5703125" customWidth="1"/>
    <col min="10" max="1025" width="8.7109375"/>
  </cols>
  <sheetData>
    <row r="1" spans="1:17" x14ac:dyDescent="0.25">
      <c r="D1" t="s">
        <v>157</v>
      </c>
    </row>
    <row r="3" spans="1:17" s="37" customFormat="1" ht="15.75" x14ac:dyDescent="0.25">
      <c r="A3" s="39" t="s">
        <v>0</v>
      </c>
      <c r="B3" s="39" t="s">
        <v>52</v>
      </c>
      <c r="C3" s="39"/>
      <c r="F3" s="41"/>
      <c r="G3" s="41"/>
      <c r="H3" s="41"/>
      <c r="I3" s="41"/>
      <c r="J3" s="41"/>
    </row>
    <row r="4" spans="1:17" s="37" customFormat="1" ht="15.75" x14ac:dyDescent="0.25">
      <c r="A4" s="39" t="s">
        <v>2</v>
      </c>
      <c r="B4" s="39" t="s">
        <v>70</v>
      </c>
      <c r="C4" s="39"/>
      <c r="F4" s="41"/>
      <c r="G4" s="41"/>
      <c r="H4" s="41"/>
      <c r="I4" s="41"/>
      <c r="J4" s="41"/>
    </row>
    <row r="5" spans="1:17" s="37" customFormat="1" ht="15.75" x14ac:dyDescent="0.25">
      <c r="A5" s="39" t="s">
        <v>4</v>
      </c>
      <c r="B5" s="39" t="s">
        <v>5</v>
      </c>
      <c r="C5" s="39"/>
      <c r="F5" s="41"/>
      <c r="G5" s="41"/>
      <c r="H5" s="41"/>
      <c r="I5" s="41"/>
      <c r="J5" s="41"/>
    </row>
    <row r="6" spans="1:17" s="37" customFormat="1" ht="15.75" x14ac:dyDescent="0.25">
      <c r="A6" s="39" t="s">
        <v>6</v>
      </c>
      <c r="B6" s="2" t="s">
        <v>110</v>
      </c>
      <c r="C6" s="39"/>
      <c r="F6" s="41"/>
      <c r="G6" s="41"/>
      <c r="H6" s="41"/>
      <c r="I6" s="41"/>
      <c r="J6" s="41"/>
    </row>
    <row r="7" spans="1:17" s="37" customFormat="1" x14ac:dyDescent="0.25">
      <c r="A7"/>
      <c r="B7"/>
      <c r="C7"/>
      <c r="F7" s="41"/>
      <c r="G7" s="41"/>
      <c r="H7" s="41"/>
      <c r="I7" s="41"/>
      <c r="J7" s="41"/>
    </row>
    <row r="8" spans="1:17" s="39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42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7" customFormat="1" x14ac:dyDescent="0.25">
      <c r="A10" s="8"/>
      <c r="B10" s="8">
        <v>2</v>
      </c>
      <c r="C10" s="151">
        <v>3</v>
      </c>
      <c r="D10" s="151"/>
      <c r="E10" s="8">
        <v>4</v>
      </c>
      <c r="F10" s="43">
        <v>5</v>
      </c>
      <c r="G10" s="43">
        <v>6</v>
      </c>
      <c r="H10" s="43">
        <v>7</v>
      </c>
      <c r="I10" s="43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ht="34.5" customHeight="1" x14ac:dyDescent="0.25">
      <c r="A11" s="90">
        <v>43</v>
      </c>
      <c r="B11" s="145" t="s">
        <v>26</v>
      </c>
      <c r="C11" s="156" t="s">
        <v>61</v>
      </c>
      <c r="D11" s="156"/>
      <c r="E11" s="97">
        <v>100</v>
      </c>
      <c r="F11" s="97">
        <v>1.41</v>
      </c>
      <c r="G11" s="97">
        <v>5.08</v>
      </c>
      <c r="H11" s="97">
        <v>8.65</v>
      </c>
      <c r="I11" s="97">
        <v>85.9</v>
      </c>
      <c r="J11" s="29">
        <v>0.02</v>
      </c>
      <c r="K11" s="29">
        <v>34.950000000000003</v>
      </c>
      <c r="L11" s="29">
        <v>0</v>
      </c>
      <c r="M11" s="29">
        <v>1.88</v>
      </c>
      <c r="N11" s="29">
        <v>44.67</v>
      </c>
      <c r="O11" s="29">
        <v>24.71</v>
      </c>
      <c r="P11" s="29">
        <v>13.16</v>
      </c>
      <c r="Q11" s="29">
        <v>0.54</v>
      </c>
    </row>
    <row r="12" spans="1:17" ht="22.5" customHeight="1" x14ac:dyDescent="0.25">
      <c r="A12" s="90">
        <v>608</v>
      </c>
      <c r="B12" s="145"/>
      <c r="C12" s="143" t="s">
        <v>46</v>
      </c>
      <c r="D12" s="143"/>
      <c r="E12" s="96">
        <v>80</v>
      </c>
      <c r="F12" s="96">
        <v>12.44</v>
      </c>
      <c r="G12" s="96">
        <v>9.24</v>
      </c>
      <c r="H12" s="96">
        <v>12.56</v>
      </c>
      <c r="I12" s="96">
        <v>183</v>
      </c>
      <c r="J12" s="29">
        <v>0.08</v>
      </c>
      <c r="K12" s="29">
        <v>0.12</v>
      </c>
      <c r="L12" s="29">
        <v>23</v>
      </c>
      <c r="M12" s="29">
        <v>0</v>
      </c>
      <c r="N12" s="29">
        <v>35</v>
      </c>
      <c r="O12" s="29">
        <v>133.1</v>
      </c>
      <c r="P12" s="29">
        <v>25.7</v>
      </c>
      <c r="Q12" s="29">
        <v>1.5</v>
      </c>
    </row>
    <row r="13" spans="1:17" ht="22.5" customHeight="1" x14ac:dyDescent="0.25">
      <c r="A13" s="90">
        <v>679</v>
      </c>
      <c r="B13" s="145"/>
      <c r="C13" s="143" t="s">
        <v>54</v>
      </c>
      <c r="D13" s="143"/>
      <c r="E13" s="12" t="s">
        <v>51</v>
      </c>
      <c r="F13" s="19">
        <v>9.94</v>
      </c>
      <c r="G13" s="19">
        <v>7.48</v>
      </c>
      <c r="H13" s="31">
        <v>47.78</v>
      </c>
      <c r="I13" s="31">
        <v>307.26</v>
      </c>
      <c r="J13" s="31">
        <v>0.24</v>
      </c>
      <c r="K13" s="31">
        <v>0</v>
      </c>
      <c r="L13" s="31">
        <v>0.02</v>
      </c>
      <c r="M13" s="31">
        <v>0</v>
      </c>
      <c r="N13" s="31">
        <v>17.3</v>
      </c>
      <c r="O13" s="31">
        <v>278</v>
      </c>
      <c r="P13" s="31">
        <v>90</v>
      </c>
      <c r="Q13" s="31">
        <v>5.26</v>
      </c>
    </row>
    <row r="14" spans="1:17" ht="22.5" customHeight="1" x14ac:dyDescent="0.25">
      <c r="A14" s="90">
        <v>959</v>
      </c>
      <c r="B14" s="145"/>
      <c r="C14" s="143" t="s">
        <v>65</v>
      </c>
      <c r="D14" s="143"/>
      <c r="E14" s="59">
        <v>200</v>
      </c>
      <c r="F14" s="44">
        <v>3.52</v>
      </c>
      <c r="G14" s="44">
        <v>3.72</v>
      </c>
      <c r="H14" s="44">
        <v>25.49</v>
      </c>
      <c r="I14" s="44">
        <v>145.19999999999999</v>
      </c>
      <c r="J14" s="44">
        <v>0.04</v>
      </c>
      <c r="K14" s="44">
        <v>1.3</v>
      </c>
      <c r="L14" s="44">
        <v>0.01</v>
      </c>
      <c r="M14" s="44">
        <v>0</v>
      </c>
      <c r="N14" s="44">
        <v>122</v>
      </c>
      <c r="O14" s="44">
        <v>90</v>
      </c>
      <c r="P14" s="44">
        <v>14</v>
      </c>
      <c r="Q14" s="44">
        <v>0.5</v>
      </c>
    </row>
    <row r="15" spans="1:17" ht="22.5" customHeight="1" x14ac:dyDescent="0.25">
      <c r="A15" s="90"/>
      <c r="B15" s="145"/>
      <c r="C15" s="144" t="s">
        <v>32</v>
      </c>
      <c r="D15" s="144"/>
      <c r="E15" s="69">
        <v>70</v>
      </c>
      <c r="F15" s="69">
        <v>5.53</v>
      </c>
      <c r="G15" s="69">
        <v>0.7</v>
      </c>
      <c r="H15" s="69">
        <v>33.81</v>
      </c>
      <c r="I15" s="69">
        <v>164.5</v>
      </c>
      <c r="J15" s="69">
        <v>0.112</v>
      </c>
      <c r="K15" s="69" t="s">
        <v>112</v>
      </c>
      <c r="L15" s="69" t="s">
        <v>112</v>
      </c>
      <c r="M15" s="69" t="s">
        <v>112</v>
      </c>
      <c r="N15" s="69">
        <v>16.100000000000001</v>
      </c>
      <c r="O15" s="69">
        <v>60.9</v>
      </c>
      <c r="P15" s="69">
        <v>23.1</v>
      </c>
      <c r="Q15" s="69">
        <v>1.4</v>
      </c>
    </row>
    <row r="16" spans="1:17" ht="22.5" customHeight="1" x14ac:dyDescent="0.25">
      <c r="A16" s="90"/>
      <c r="B16" s="145"/>
      <c r="C16" s="144" t="s">
        <v>113</v>
      </c>
      <c r="D16" s="144"/>
      <c r="E16" s="69">
        <v>40</v>
      </c>
      <c r="F16" s="69">
        <v>2.64</v>
      </c>
      <c r="G16" s="69">
        <v>0.48</v>
      </c>
      <c r="H16" s="69">
        <v>13.36</v>
      </c>
      <c r="I16" s="69">
        <v>69.599999999999994</v>
      </c>
      <c r="J16" s="69">
        <v>7.1999999999999995E-2</v>
      </c>
      <c r="K16" s="69">
        <v>0</v>
      </c>
      <c r="L16" s="69">
        <v>0</v>
      </c>
      <c r="M16" s="69">
        <v>0.56000000000000005</v>
      </c>
      <c r="N16" s="69">
        <v>14</v>
      </c>
      <c r="O16" s="69">
        <v>63.2</v>
      </c>
      <c r="P16" s="69">
        <v>18.8</v>
      </c>
      <c r="Q16" s="69">
        <v>1.56</v>
      </c>
    </row>
    <row r="17" spans="1:17" ht="24.75" customHeight="1" x14ac:dyDescent="0.25">
      <c r="A17" s="90"/>
      <c r="B17" s="145"/>
      <c r="C17" s="139" t="s">
        <v>34</v>
      </c>
      <c r="D17" s="139"/>
      <c r="E17" s="5">
        <v>690</v>
      </c>
      <c r="F17" s="14">
        <f t="shared" ref="F17:Q17" si="0">SUM(F11:F16)</f>
        <v>35.479999999999997</v>
      </c>
      <c r="G17" s="14">
        <f t="shared" si="0"/>
        <v>26.7</v>
      </c>
      <c r="H17" s="14">
        <f t="shared" si="0"/>
        <v>141.65000000000003</v>
      </c>
      <c r="I17" s="14">
        <f t="shared" si="0"/>
        <v>955.45999999999992</v>
      </c>
      <c r="J17" s="14">
        <f t="shared" si="0"/>
        <v>0.56399999999999995</v>
      </c>
      <c r="K17" s="14">
        <f t="shared" si="0"/>
        <v>36.369999999999997</v>
      </c>
      <c r="L17" s="14">
        <f t="shared" si="0"/>
        <v>23.03</v>
      </c>
      <c r="M17" s="14">
        <f t="shared" si="0"/>
        <v>2.44</v>
      </c>
      <c r="N17" s="14">
        <f t="shared" si="0"/>
        <v>249.07</v>
      </c>
      <c r="O17" s="14">
        <f t="shared" si="0"/>
        <v>649.91</v>
      </c>
      <c r="P17" s="14">
        <f t="shared" si="0"/>
        <v>184.76000000000002</v>
      </c>
      <c r="Q17" s="14">
        <f t="shared" si="0"/>
        <v>10.76</v>
      </c>
    </row>
    <row r="18" spans="1:17" ht="42.75" customHeight="1" x14ac:dyDescent="0.25">
      <c r="A18" s="90"/>
      <c r="B18" s="157" t="s">
        <v>47</v>
      </c>
      <c r="C18" s="156"/>
      <c r="D18" s="156"/>
      <c r="E18" s="17"/>
      <c r="F18" s="17"/>
      <c r="G18" s="17"/>
      <c r="H18" s="17"/>
      <c r="I18" s="17"/>
      <c r="J18" s="29"/>
      <c r="K18" s="29"/>
      <c r="L18" s="29"/>
      <c r="M18" s="29"/>
      <c r="N18" s="29"/>
      <c r="O18" s="29"/>
      <c r="P18" s="29"/>
      <c r="Q18" s="29"/>
    </row>
    <row r="19" spans="1:17" ht="18" customHeight="1" x14ac:dyDescent="0.25">
      <c r="A19" s="90">
        <v>209</v>
      </c>
      <c r="B19" s="157"/>
      <c r="C19" s="142" t="s">
        <v>67</v>
      </c>
      <c r="D19" s="142"/>
      <c r="E19" s="59">
        <v>200</v>
      </c>
      <c r="F19" s="19">
        <v>5.83</v>
      </c>
      <c r="G19" s="19">
        <v>4.5599999999999996</v>
      </c>
      <c r="H19" s="19">
        <v>13.59</v>
      </c>
      <c r="I19" s="19">
        <v>118.8</v>
      </c>
      <c r="J19" s="19">
        <v>0.12</v>
      </c>
      <c r="K19" s="19">
        <v>9.8699999999999992</v>
      </c>
      <c r="L19" s="19">
        <v>3.96</v>
      </c>
      <c r="M19" s="19">
        <v>0.12</v>
      </c>
      <c r="N19" s="19">
        <v>25.52</v>
      </c>
      <c r="O19" s="19">
        <v>103.97</v>
      </c>
      <c r="P19" s="19">
        <v>32.01</v>
      </c>
      <c r="Q19" s="19">
        <v>1.29</v>
      </c>
    </row>
    <row r="20" spans="1:17" ht="21.75" customHeight="1" x14ac:dyDescent="0.25">
      <c r="A20" s="90">
        <v>694</v>
      </c>
      <c r="B20" s="157"/>
      <c r="C20" s="142" t="s">
        <v>57</v>
      </c>
      <c r="D20" s="142"/>
      <c r="E20" s="99">
        <v>150</v>
      </c>
      <c r="F20" s="31">
        <v>3.06</v>
      </c>
      <c r="G20" s="31">
        <v>4.8</v>
      </c>
      <c r="H20" s="31">
        <v>20.45</v>
      </c>
      <c r="I20" s="31">
        <v>137.25</v>
      </c>
      <c r="J20" s="31">
        <v>0.14000000000000001</v>
      </c>
      <c r="K20" s="31">
        <v>18.170000000000002</v>
      </c>
      <c r="L20" s="31">
        <v>25.5</v>
      </c>
      <c r="M20" s="31">
        <v>0.2</v>
      </c>
      <c r="N20" s="31">
        <v>36.979999999999997</v>
      </c>
      <c r="O20" s="31">
        <v>86.6</v>
      </c>
      <c r="P20" s="31">
        <v>27.75</v>
      </c>
      <c r="Q20" s="31">
        <v>1.01</v>
      </c>
    </row>
    <row r="21" spans="1:17" ht="21.75" customHeight="1" x14ac:dyDescent="0.25">
      <c r="A21" s="90">
        <v>637</v>
      </c>
      <c r="B21" s="157"/>
      <c r="C21" s="143" t="s">
        <v>53</v>
      </c>
      <c r="D21" s="143"/>
      <c r="E21" s="98">
        <v>100</v>
      </c>
      <c r="F21" s="98">
        <v>16.88</v>
      </c>
      <c r="G21" s="98">
        <v>10.88</v>
      </c>
      <c r="H21" s="98">
        <v>0</v>
      </c>
      <c r="I21" s="98">
        <v>165</v>
      </c>
      <c r="J21" s="29">
        <v>0.03</v>
      </c>
      <c r="K21" s="29">
        <v>0</v>
      </c>
      <c r="L21" s="29">
        <v>16</v>
      </c>
      <c r="M21" s="29">
        <v>0</v>
      </c>
      <c r="N21" s="29">
        <v>31.2</v>
      </c>
      <c r="O21" s="29">
        <v>114.4</v>
      </c>
      <c r="P21" s="29">
        <v>16</v>
      </c>
      <c r="Q21" s="29">
        <v>1.44</v>
      </c>
    </row>
    <row r="22" spans="1:17" ht="21.75" customHeight="1" x14ac:dyDescent="0.25">
      <c r="A22" s="91">
        <v>122</v>
      </c>
      <c r="B22" s="157"/>
      <c r="C22" s="155" t="s">
        <v>55</v>
      </c>
      <c r="D22" s="155"/>
      <c r="E22" s="33">
        <v>200</v>
      </c>
      <c r="F22" s="34">
        <v>0</v>
      </c>
      <c r="G22" s="35">
        <v>0</v>
      </c>
      <c r="H22" s="19">
        <v>22.58</v>
      </c>
      <c r="I22" s="19">
        <v>91.22</v>
      </c>
      <c r="J22" s="19">
        <v>0.6</v>
      </c>
      <c r="K22" s="19">
        <v>30</v>
      </c>
      <c r="L22" s="19">
        <v>0</v>
      </c>
      <c r="M22" s="19">
        <v>0</v>
      </c>
      <c r="N22" s="19">
        <v>18</v>
      </c>
      <c r="O22" s="19">
        <v>4.29</v>
      </c>
      <c r="P22" s="19">
        <v>0</v>
      </c>
      <c r="Q22" s="19">
        <v>0.6</v>
      </c>
    </row>
    <row r="23" spans="1:17" ht="22.5" customHeight="1" x14ac:dyDescent="0.25">
      <c r="A23" s="20"/>
      <c r="B23" s="157"/>
      <c r="C23" s="144" t="s">
        <v>32</v>
      </c>
      <c r="D23" s="144"/>
      <c r="E23" s="68">
        <v>80</v>
      </c>
      <c r="F23" s="68">
        <v>6.32</v>
      </c>
      <c r="G23" s="68">
        <v>0.8</v>
      </c>
      <c r="H23" s="68">
        <v>38.64</v>
      </c>
      <c r="I23" s="68">
        <v>188</v>
      </c>
      <c r="J23" s="68">
        <v>0.128</v>
      </c>
      <c r="K23" s="68" t="s">
        <v>112</v>
      </c>
      <c r="L23" s="68" t="s">
        <v>112</v>
      </c>
      <c r="M23" s="68" t="s">
        <v>112</v>
      </c>
      <c r="N23" s="68">
        <v>18.399999999999999</v>
      </c>
      <c r="O23" s="68">
        <v>69.599999999999994</v>
      </c>
      <c r="P23" s="68">
        <v>26.4</v>
      </c>
      <c r="Q23" s="68">
        <v>1.6</v>
      </c>
    </row>
    <row r="24" spans="1:17" ht="22.5" customHeight="1" x14ac:dyDescent="0.25">
      <c r="A24" s="9"/>
      <c r="B24" s="157"/>
      <c r="C24" s="144" t="s">
        <v>113</v>
      </c>
      <c r="D24" s="144"/>
      <c r="E24" s="69">
        <v>40</v>
      </c>
      <c r="F24" s="69">
        <v>2.64</v>
      </c>
      <c r="G24" s="69">
        <v>0.48</v>
      </c>
      <c r="H24" s="69">
        <v>13.36</v>
      </c>
      <c r="I24" s="69">
        <v>69.599999999999994</v>
      </c>
      <c r="J24" s="69">
        <v>7.1999999999999995E-2</v>
      </c>
      <c r="K24" s="69">
        <v>0</v>
      </c>
      <c r="L24" s="69">
        <v>0</v>
      </c>
      <c r="M24" s="69">
        <v>0.56000000000000005</v>
      </c>
      <c r="N24" s="69">
        <v>14</v>
      </c>
      <c r="O24" s="69">
        <v>63.2</v>
      </c>
      <c r="P24" s="69">
        <v>18.8</v>
      </c>
      <c r="Q24" s="69">
        <v>1.56</v>
      </c>
    </row>
    <row r="25" spans="1:17" ht="25.5" customHeight="1" x14ac:dyDescent="0.25">
      <c r="A25" s="20"/>
      <c r="B25" s="157"/>
      <c r="C25" s="139" t="s">
        <v>40</v>
      </c>
      <c r="D25" s="139"/>
      <c r="E25" s="5">
        <v>770</v>
      </c>
      <c r="F25" s="22">
        <f t="shared" ref="F25:Q25" si="1">SUM(F18:F24)</f>
        <v>34.730000000000004</v>
      </c>
      <c r="G25" s="22">
        <f t="shared" si="1"/>
        <v>21.520000000000003</v>
      </c>
      <c r="H25" s="22">
        <f t="shared" si="1"/>
        <v>108.61999999999999</v>
      </c>
      <c r="I25" s="22">
        <f t="shared" si="1"/>
        <v>769.87</v>
      </c>
      <c r="J25" s="22">
        <f t="shared" si="1"/>
        <v>1.0900000000000001</v>
      </c>
      <c r="K25" s="22">
        <f t="shared" si="1"/>
        <v>58.04</v>
      </c>
      <c r="L25" s="22">
        <f t="shared" si="1"/>
        <v>45.46</v>
      </c>
      <c r="M25" s="22">
        <f t="shared" si="1"/>
        <v>0.88000000000000012</v>
      </c>
      <c r="N25" s="22">
        <f t="shared" si="1"/>
        <v>144.1</v>
      </c>
      <c r="O25" s="22">
        <f t="shared" si="1"/>
        <v>442.06</v>
      </c>
      <c r="P25" s="22">
        <f t="shared" si="1"/>
        <v>120.96</v>
      </c>
      <c r="Q25" s="22">
        <f t="shared" si="1"/>
        <v>7.5</v>
      </c>
    </row>
    <row r="26" spans="1:17" ht="24.75" customHeight="1" x14ac:dyDescent="0.25">
      <c r="A26" s="23"/>
      <c r="B26" s="140" t="s">
        <v>72</v>
      </c>
      <c r="C26" s="140"/>
      <c r="D26" s="140"/>
      <c r="E26" s="140"/>
      <c r="F26" s="6">
        <f t="shared" ref="F26:Q26" si="2">F17+F25</f>
        <v>70.210000000000008</v>
      </c>
      <c r="G26" s="6">
        <f t="shared" si="2"/>
        <v>48.22</v>
      </c>
      <c r="H26" s="6">
        <f t="shared" si="2"/>
        <v>250.27000000000004</v>
      </c>
      <c r="I26" s="6">
        <f t="shared" si="2"/>
        <v>1725.33</v>
      </c>
      <c r="J26" s="6">
        <f t="shared" si="2"/>
        <v>1.6539999999999999</v>
      </c>
      <c r="K26" s="6">
        <f t="shared" si="2"/>
        <v>94.41</v>
      </c>
      <c r="L26" s="6">
        <f t="shared" si="2"/>
        <v>68.490000000000009</v>
      </c>
      <c r="M26" s="6">
        <f t="shared" si="2"/>
        <v>3.3200000000000003</v>
      </c>
      <c r="N26" s="6">
        <f t="shared" si="2"/>
        <v>393.16999999999996</v>
      </c>
      <c r="O26" s="6">
        <f t="shared" si="2"/>
        <v>1091.97</v>
      </c>
      <c r="P26" s="6">
        <f t="shared" si="2"/>
        <v>305.72000000000003</v>
      </c>
      <c r="Q26" s="6">
        <f t="shared" si="2"/>
        <v>18.259999999999998</v>
      </c>
    </row>
    <row r="27" spans="1:17" s="38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  <row r="28" spans="1:17" s="38" customForma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</row>
    <row r="29" spans="1:17" s="38" customForma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</row>
    <row r="30" spans="1:17" s="38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</row>
    <row r="31" spans="1:17" s="82" customFormat="1" ht="12" x14ac:dyDescent="0.2">
      <c r="A31" s="82" t="s">
        <v>114</v>
      </c>
    </row>
    <row r="32" spans="1:17" s="82" customFormat="1" ht="12" x14ac:dyDescent="0.2">
      <c r="A32" s="82" t="s">
        <v>115</v>
      </c>
    </row>
    <row r="33" spans="1:17" s="82" customFormat="1" ht="12" x14ac:dyDescent="0.2">
      <c r="A33" s="82" t="s">
        <v>116</v>
      </c>
    </row>
    <row r="34" spans="1:17" s="82" customFormat="1" ht="12" x14ac:dyDescent="0.2">
      <c r="A34" s="82" t="s">
        <v>117</v>
      </c>
    </row>
    <row r="35" spans="1:17" s="38" customFormat="1" x14ac:dyDescent="0.25"/>
    <row r="36" spans="1:17" s="39" customFormat="1" ht="15.75" x14ac:dyDescent="0.25">
      <c r="A36" s="39" t="s">
        <v>0</v>
      </c>
      <c r="B36" s="39" t="s">
        <v>52</v>
      </c>
      <c r="F36" s="40"/>
      <c r="G36" s="40"/>
      <c r="H36" s="40"/>
      <c r="I36" s="40"/>
      <c r="J36" s="40"/>
    </row>
    <row r="37" spans="1:17" s="39" customFormat="1" ht="15.75" x14ac:dyDescent="0.25">
      <c r="A37" s="39" t="s">
        <v>2</v>
      </c>
      <c r="B37" s="39" t="s">
        <v>70</v>
      </c>
      <c r="F37" s="40"/>
      <c r="G37" s="40"/>
      <c r="H37" s="40"/>
      <c r="I37" s="40"/>
      <c r="J37" s="40"/>
    </row>
    <row r="38" spans="1:17" s="39" customFormat="1" ht="15.75" x14ac:dyDescent="0.25">
      <c r="A38" s="39" t="s">
        <v>4</v>
      </c>
      <c r="B38" s="39" t="s">
        <v>5</v>
      </c>
      <c r="F38" s="40"/>
      <c r="G38" s="40"/>
      <c r="H38" s="40"/>
      <c r="I38" s="40"/>
      <c r="J38" s="40"/>
    </row>
    <row r="39" spans="1:17" s="39" customFormat="1" ht="15.75" x14ac:dyDescent="0.25">
      <c r="A39" s="39" t="s">
        <v>6</v>
      </c>
      <c r="B39" s="2" t="s">
        <v>111</v>
      </c>
      <c r="F39" s="40"/>
      <c r="G39" s="40"/>
      <c r="H39" s="40"/>
      <c r="I39" s="40"/>
      <c r="J39" s="40"/>
    </row>
    <row r="40" spans="1:17" s="37" customFormat="1" x14ac:dyDescent="0.25">
      <c r="F40" s="41"/>
      <c r="G40" s="41"/>
      <c r="H40" s="41"/>
      <c r="I40" s="41"/>
      <c r="J40" s="41"/>
    </row>
    <row r="41" spans="1:17" s="39" customFormat="1" ht="15.75" customHeight="1" x14ac:dyDescent="0.25">
      <c r="A41" s="149" t="s">
        <v>7</v>
      </c>
      <c r="B41" s="152" t="s">
        <v>8</v>
      </c>
      <c r="C41" s="149" t="s">
        <v>9</v>
      </c>
      <c r="D41" s="149"/>
      <c r="E41" s="149" t="s">
        <v>10</v>
      </c>
      <c r="F41" s="148" t="s">
        <v>11</v>
      </c>
      <c r="G41" s="148"/>
      <c r="H41" s="148"/>
      <c r="I41" s="149" t="s">
        <v>12</v>
      </c>
      <c r="J41" s="150" t="s">
        <v>13</v>
      </c>
      <c r="K41" s="150"/>
      <c r="L41" s="150"/>
      <c r="M41" s="150"/>
      <c r="N41" s="150" t="s">
        <v>14</v>
      </c>
      <c r="O41" s="150"/>
      <c r="P41" s="150"/>
      <c r="Q41" s="150"/>
    </row>
    <row r="42" spans="1:17" ht="17.25" x14ac:dyDescent="0.3">
      <c r="A42" s="149"/>
      <c r="B42" s="152"/>
      <c r="C42" s="149"/>
      <c r="D42" s="149"/>
      <c r="E42" s="149"/>
      <c r="F42" s="6" t="s">
        <v>15</v>
      </c>
      <c r="G42" s="6" t="s">
        <v>16</v>
      </c>
      <c r="H42" s="6" t="s">
        <v>17</v>
      </c>
      <c r="I42" s="149"/>
      <c r="J42" s="42" t="s">
        <v>18</v>
      </c>
      <c r="K42" s="6" t="s">
        <v>19</v>
      </c>
      <c r="L42" s="6" t="s">
        <v>20</v>
      </c>
      <c r="M42" s="6" t="s">
        <v>21</v>
      </c>
      <c r="N42" s="6" t="s">
        <v>22</v>
      </c>
      <c r="O42" s="6" t="s">
        <v>23</v>
      </c>
      <c r="P42" s="6" t="s">
        <v>24</v>
      </c>
      <c r="Q42" s="6" t="s">
        <v>25</v>
      </c>
    </row>
    <row r="43" spans="1:17" s="38" customFormat="1" x14ac:dyDescent="0.25">
      <c r="A43" s="37"/>
      <c r="B43" s="8">
        <v>2</v>
      </c>
      <c r="C43" s="151">
        <v>3</v>
      </c>
      <c r="D43" s="151"/>
      <c r="E43" s="8">
        <v>4</v>
      </c>
      <c r="F43" s="8">
        <v>5</v>
      </c>
      <c r="G43" s="8">
        <v>6</v>
      </c>
      <c r="H43" s="8">
        <v>7</v>
      </c>
      <c r="I43" s="8">
        <v>8</v>
      </c>
      <c r="J43" s="8">
        <v>9</v>
      </c>
      <c r="K43" s="8">
        <v>10</v>
      </c>
      <c r="L43" s="8">
        <v>11</v>
      </c>
      <c r="M43" s="8">
        <v>12</v>
      </c>
      <c r="N43" s="8">
        <v>13</v>
      </c>
      <c r="O43" s="8">
        <v>14</v>
      </c>
      <c r="P43" s="8">
        <v>15</v>
      </c>
      <c r="Q43" s="8">
        <v>16</v>
      </c>
    </row>
    <row r="44" spans="1:17" s="38" customFormat="1" ht="31.5" customHeight="1" x14ac:dyDescent="0.25">
      <c r="A44" s="90">
        <v>43</v>
      </c>
      <c r="B44" s="145" t="s">
        <v>26</v>
      </c>
      <c r="C44" s="156" t="s">
        <v>61</v>
      </c>
      <c r="D44" s="156"/>
      <c r="E44" s="100">
        <v>100</v>
      </c>
      <c r="F44" s="100">
        <v>1.41</v>
      </c>
      <c r="G44" s="100">
        <v>5.08</v>
      </c>
      <c r="H44" s="100">
        <v>8.65</v>
      </c>
      <c r="I44" s="100">
        <v>85.9</v>
      </c>
      <c r="J44" s="29">
        <v>0.02</v>
      </c>
      <c r="K44" s="29">
        <v>34.950000000000003</v>
      </c>
      <c r="L44" s="29">
        <v>0</v>
      </c>
      <c r="M44" s="29">
        <v>1.88</v>
      </c>
      <c r="N44" s="29">
        <v>44.67</v>
      </c>
      <c r="O44" s="29">
        <v>24.71</v>
      </c>
      <c r="P44" s="29">
        <v>13.16</v>
      </c>
      <c r="Q44" s="29">
        <v>0.54</v>
      </c>
    </row>
    <row r="45" spans="1:17" s="38" customFormat="1" ht="22.5" customHeight="1" x14ac:dyDescent="0.25">
      <c r="A45" s="90">
        <v>608</v>
      </c>
      <c r="B45" s="145"/>
      <c r="C45" s="143" t="s">
        <v>46</v>
      </c>
      <c r="D45" s="143"/>
      <c r="E45" s="101">
        <v>100</v>
      </c>
      <c r="F45" s="101">
        <v>15.55</v>
      </c>
      <c r="G45" s="101">
        <v>11.55</v>
      </c>
      <c r="H45" s="101">
        <v>15.7</v>
      </c>
      <c r="I45" s="101">
        <v>228.75</v>
      </c>
      <c r="J45" s="29">
        <v>0.1</v>
      </c>
      <c r="K45" s="29">
        <v>0.15</v>
      </c>
      <c r="L45" s="29">
        <v>28.75</v>
      </c>
      <c r="M45" s="29">
        <v>0</v>
      </c>
      <c r="N45" s="29">
        <v>43.75</v>
      </c>
      <c r="O45" s="29">
        <v>166.38</v>
      </c>
      <c r="P45" s="29">
        <v>32.130000000000003</v>
      </c>
      <c r="Q45" s="29">
        <v>1.8</v>
      </c>
    </row>
    <row r="46" spans="1:17" s="38" customFormat="1" ht="22.5" customHeight="1" x14ac:dyDescent="0.25">
      <c r="A46" s="90">
        <v>679</v>
      </c>
      <c r="B46" s="145"/>
      <c r="C46" s="143" t="s">
        <v>54</v>
      </c>
      <c r="D46" s="143"/>
      <c r="E46" s="12" t="s">
        <v>51</v>
      </c>
      <c r="F46" s="19">
        <v>9.94</v>
      </c>
      <c r="G46" s="19">
        <v>7.48</v>
      </c>
      <c r="H46" s="31">
        <v>47.78</v>
      </c>
      <c r="I46" s="31">
        <v>307.26</v>
      </c>
      <c r="J46" s="31">
        <v>0.24</v>
      </c>
      <c r="K46" s="31">
        <v>0</v>
      </c>
      <c r="L46" s="31">
        <v>0.02</v>
      </c>
      <c r="M46" s="31">
        <v>0</v>
      </c>
      <c r="N46" s="31">
        <v>17.3</v>
      </c>
      <c r="O46" s="31">
        <v>278</v>
      </c>
      <c r="P46" s="31">
        <v>90</v>
      </c>
      <c r="Q46" s="31">
        <v>5.26</v>
      </c>
    </row>
    <row r="47" spans="1:17" s="38" customFormat="1" ht="22.5" customHeight="1" x14ac:dyDescent="0.25">
      <c r="A47" s="90">
        <v>959</v>
      </c>
      <c r="B47" s="145"/>
      <c r="C47" s="143" t="s">
        <v>65</v>
      </c>
      <c r="D47" s="143"/>
      <c r="E47" s="59">
        <v>200</v>
      </c>
      <c r="F47" s="44">
        <v>3.52</v>
      </c>
      <c r="G47" s="44">
        <v>3.72</v>
      </c>
      <c r="H47" s="44">
        <v>25.49</v>
      </c>
      <c r="I47" s="44">
        <v>145.19999999999999</v>
      </c>
      <c r="J47" s="44">
        <v>0.04</v>
      </c>
      <c r="K47" s="44">
        <v>1.3</v>
      </c>
      <c r="L47" s="44">
        <v>0.01</v>
      </c>
      <c r="M47" s="44">
        <v>0</v>
      </c>
      <c r="N47" s="44">
        <v>122</v>
      </c>
      <c r="O47" s="44">
        <v>90</v>
      </c>
      <c r="P47" s="44">
        <v>14</v>
      </c>
      <c r="Q47" s="44">
        <v>0.5</v>
      </c>
    </row>
    <row r="48" spans="1:17" ht="22.5" customHeight="1" x14ac:dyDescent="0.25">
      <c r="A48" s="90"/>
      <c r="B48" s="145"/>
      <c r="C48" s="144" t="s">
        <v>32</v>
      </c>
      <c r="D48" s="144"/>
      <c r="E48" s="69">
        <v>100</v>
      </c>
      <c r="F48" s="69">
        <v>7.9</v>
      </c>
      <c r="G48" s="69">
        <v>1</v>
      </c>
      <c r="H48" s="69">
        <v>48.3</v>
      </c>
      <c r="I48" s="69">
        <v>235</v>
      </c>
      <c r="J48" s="69">
        <v>0.16</v>
      </c>
      <c r="K48" s="69">
        <v>0</v>
      </c>
      <c r="L48" s="69">
        <v>0</v>
      </c>
      <c r="M48" s="69">
        <v>0</v>
      </c>
      <c r="N48" s="69">
        <v>23</v>
      </c>
      <c r="O48" s="69">
        <v>87</v>
      </c>
      <c r="P48" s="69">
        <v>33</v>
      </c>
      <c r="Q48" s="69">
        <v>2</v>
      </c>
    </row>
    <row r="49" spans="1:17" ht="22.5" customHeight="1" x14ac:dyDescent="0.25">
      <c r="A49" s="90"/>
      <c r="B49" s="145"/>
      <c r="C49" s="144" t="s">
        <v>113</v>
      </c>
      <c r="D49" s="144"/>
      <c r="E49" s="69">
        <v>60</v>
      </c>
      <c r="F49" s="69">
        <v>3.96</v>
      </c>
      <c r="G49" s="69">
        <v>0.72</v>
      </c>
      <c r="H49" s="69">
        <v>20.04</v>
      </c>
      <c r="I49" s="69">
        <v>104</v>
      </c>
      <c r="J49" s="69">
        <v>0.11</v>
      </c>
      <c r="K49" s="69">
        <v>0</v>
      </c>
      <c r="L49" s="69" t="s">
        <v>112</v>
      </c>
      <c r="M49" s="69">
        <v>0.84</v>
      </c>
      <c r="N49" s="69">
        <v>21</v>
      </c>
      <c r="O49" s="69">
        <v>94.8</v>
      </c>
      <c r="P49" s="69">
        <v>28.2</v>
      </c>
      <c r="Q49" s="69">
        <v>2.34</v>
      </c>
    </row>
    <row r="50" spans="1:17" s="38" customFormat="1" ht="24" customHeight="1" x14ac:dyDescent="0.25">
      <c r="A50" s="90"/>
      <c r="B50" s="145"/>
      <c r="C50" s="166" t="s">
        <v>34</v>
      </c>
      <c r="D50" s="167"/>
      <c r="E50" s="67">
        <v>760</v>
      </c>
      <c r="F50" s="67">
        <f t="shared" ref="F50:Q50" si="3">SUM(F44:F49)</f>
        <v>42.28</v>
      </c>
      <c r="G50" s="67">
        <f t="shared" si="3"/>
        <v>29.55</v>
      </c>
      <c r="H50" s="67">
        <f t="shared" si="3"/>
        <v>165.95999999999998</v>
      </c>
      <c r="I50" s="67">
        <f t="shared" si="3"/>
        <v>1106.1099999999999</v>
      </c>
      <c r="J50" s="67">
        <f t="shared" si="3"/>
        <v>0.66999999999999993</v>
      </c>
      <c r="K50" s="67">
        <f t="shared" si="3"/>
        <v>36.4</v>
      </c>
      <c r="L50" s="67">
        <f t="shared" si="3"/>
        <v>28.78</v>
      </c>
      <c r="M50" s="67">
        <f t="shared" si="3"/>
        <v>2.7199999999999998</v>
      </c>
      <c r="N50" s="67">
        <f t="shared" si="3"/>
        <v>271.72000000000003</v>
      </c>
      <c r="O50" s="67">
        <f t="shared" si="3"/>
        <v>740.89</v>
      </c>
      <c r="P50" s="67">
        <f t="shared" si="3"/>
        <v>210.49</v>
      </c>
      <c r="Q50" s="67">
        <f t="shared" si="3"/>
        <v>12.44</v>
      </c>
    </row>
    <row r="51" spans="1:17" s="38" customFormat="1" ht="38.25" customHeight="1" x14ac:dyDescent="0.25">
      <c r="A51" s="90"/>
      <c r="B51" s="154" t="s">
        <v>47</v>
      </c>
      <c r="C51" s="156"/>
      <c r="D51" s="156"/>
      <c r="E51" s="17"/>
      <c r="F51" s="17"/>
      <c r="G51" s="17"/>
      <c r="H51" s="17"/>
      <c r="I51" s="17"/>
      <c r="J51" s="29"/>
      <c r="K51" s="29"/>
      <c r="L51" s="29"/>
      <c r="M51" s="29"/>
      <c r="N51" s="29"/>
      <c r="O51" s="29"/>
      <c r="P51" s="29"/>
      <c r="Q51" s="29"/>
    </row>
    <row r="52" spans="1:17" s="38" customFormat="1" ht="24.75" customHeight="1" x14ac:dyDescent="0.25">
      <c r="A52" s="90">
        <v>209</v>
      </c>
      <c r="B52" s="154"/>
      <c r="C52" s="142" t="s">
        <v>67</v>
      </c>
      <c r="D52" s="142"/>
      <c r="E52" s="59">
        <v>250</v>
      </c>
      <c r="F52" s="19">
        <v>7.29</v>
      </c>
      <c r="G52" s="19">
        <v>5.7</v>
      </c>
      <c r="H52" s="19">
        <v>16.989999999999998</v>
      </c>
      <c r="I52" s="19">
        <v>148.5</v>
      </c>
      <c r="J52" s="19">
        <v>0.15</v>
      </c>
      <c r="K52" s="19">
        <v>12.34</v>
      </c>
      <c r="L52" s="19">
        <v>4.95</v>
      </c>
      <c r="M52" s="19">
        <v>0.15</v>
      </c>
      <c r="N52" s="19">
        <v>31.9</v>
      </c>
      <c r="O52" s="19">
        <v>129.96</v>
      </c>
      <c r="P52" s="19">
        <v>40.01</v>
      </c>
      <c r="Q52" s="19">
        <v>1.61</v>
      </c>
    </row>
    <row r="53" spans="1:17" s="38" customFormat="1" ht="22.5" customHeight="1" x14ac:dyDescent="0.25">
      <c r="A53" s="90">
        <v>694</v>
      </c>
      <c r="B53" s="154"/>
      <c r="C53" s="142" t="s">
        <v>57</v>
      </c>
      <c r="D53" s="142"/>
      <c r="E53" s="102">
        <v>180</v>
      </c>
      <c r="F53" s="31">
        <v>3.67</v>
      </c>
      <c r="G53" s="31">
        <v>5.76</v>
      </c>
      <c r="H53" s="31">
        <v>24.53</v>
      </c>
      <c r="I53" s="31">
        <v>164.7</v>
      </c>
      <c r="J53" s="31">
        <v>0.16</v>
      </c>
      <c r="K53" s="31">
        <v>21.8</v>
      </c>
      <c r="L53" s="31">
        <v>30.6</v>
      </c>
      <c r="M53" s="31">
        <v>0.23</v>
      </c>
      <c r="N53" s="31">
        <v>44.37</v>
      </c>
      <c r="O53" s="31">
        <v>103.91</v>
      </c>
      <c r="P53" s="31">
        <v>33.299999999999997</v>
      </c>
      <c r="Q53" s="31">
        <v>1.21</v>
      </c>
    </row>
    <row r="54" spans="1:17" s="38" customFormat="1" ht="22.5" customHeight="1" x14ac:dyDescent="0.25">
      <c r="A54" s="90">
        <v>637</v>
      </c>
      <c r="B54" s="154"/>
      <c r="C54" s="143" t="s">
        <v>53</v>
      </c>
      <c r="D54" s="143"/>
      <c r="E54" s="103">
        <v>120</v>
      </c>
      <c r="F54" s="103">
        <v>16.88</v>
      </c>
      <c r="G54" s="103">
        <v>10.88</v>
      </c>
      <c r="H54" s="103">
        <v>0</v>
      </c>
      <c r="I54" s="103">
        <v>165</v>
      </c>
      <c r="J54" s="29">
        <v>0.03</v>
      </c>
      <c r="K54" s="29">
        <v>0</v>
      </c>
      <c r="L54" s="29">
        <v>16</v>
      </c>
      <c r="M54" s="29">
        <v>0</v>
      </c>
      <c r="N54" s="29">
        <v>31.2</v>
      </c>
      <c r="O54" s="29">
        <v>114.4</v>
      </c>
      <c r="P54" s="29">
        <v>16</v>
      </c>
      <c r="Q54" s="29">
        <v>1.44</v>
      </c>
    </row>
    <row r="55" spans="1:17" s="38" customFormat="1" ht="22.5" customHeight="1" x14ac:dyDescent="0.25">
      <c r="A55" s="91">
        <v>122</v>
      </c>
      <c r="B55" s="154"/>
      <c r="C55" s="155" t="s">
        <v>55</v>
      </c>
      <c r="D55" s="155"/>
      <c r="E55" s="33">
        <v>200</v>
      </c>
      <c r="F55" s="34">
        <v>0</v>
      </c>
      <c r="G55" s="35">
        <v>0</v>
      </c>
      <c r="H55" s="19">
        <v>22.58</v>
      </c>
      <c r="I55" s="19">
        <v>91.22</v>
      </c>
      <c r="J55" s="19">
        <v>0.6</v>
      </c>
      <c r="K55" s="19">
        <v>30</v>
      </c>
      <c r="L55" s="19">
        <v>0</v>
      </c>
      <c r="M55" s="19">
        <v>0</v>
      </c>
      <c r="N55" s="19">
        <v>18</v>
      </c>
      <c r="O55" s="19">
        <v>4.29</v>
      </c>
      <c r="P55" s="19">
        <v>0</v>
      </c>
      <c r="Q55" s="19">
        <v>0.6</v>
      </c>
    </row>
    <row r="56" spans="1:17" ht="22.5" customHeight="1" x14ac:dyDescent="0.25">
      <c r="A56" s="69"/>
      <c r="B56" s="154"/>
      <c r="C56" s="144" t="s">
        <v>32</v>
      </c>
      <c r="D56" s="144"/>
      <c r="E56" s="69">
        <v>100</v>
      </c>
      <c r="F56" s="69">
        <v>7.9</v>
      </c>
      <c r="G56" s="69">
        <v>1</v>
      </c>
      <c r="H56" s="69">
        <v>48.3</v>
      </c>
      <c r="I56" s="69">
        <v>235</v>
      </c>
      <c r="J56" s="69">
        <v>0.16</v>
      </c>
      <c r="K56" s="69">
        <v>0</v>
      </c>
      <c r="L56" s="69">
        <v>0</v>
      </c>
      <c r="M56" s="69">
        <v>0</v>
      </c>
      <c r="N56" s="69">
        <v>23</v>
      </c>
      <c r="O56" s="69">
        <v>87</v>
      </c>
      <c r="P56" s="69">
        <v>33</v>
      </c>
      <c r="Q56" s="69">
        <v>2</v>
      </c>
    </row>
    <row r="57" spans="1:17" ht="22.5" customHeight="1" x14ac:dyDescent="0.25">
      <c r="A57" s="69"/>
      <c r="B57" s="154"/>
      <c r="C57" s="144" t="s">
        <v>113</v>
      </c>
      <c r="D57" s="144"/>
      <c r="E57" s="69">
        <v>60</v>
      </c>
      <c r="F57" s="69">
        <v>3.96</v>
      </c>
      <c r="G57" s="69">
        <v>0.72</v>
      </c>
      <c r="H57" s="69">
        <v>20.04</v>
      </c>
      <c r="I57" s="69">
        <v>104</v>
      </c>
      <c r="J57" s="69">
        <v>0.11</v>
      </c>
      <c r="K57" s="69">
        <v>0</v>
      </c>
      <c r="L57" s="69" t="s">
        <v>112</v>
      </c>
      <c r="M57" s="69">
        <v>0.84</v>
      </c>
      <c r="N57" s="69">
        <v>21</v>
      </c>
      <c r="O57" s="69">
        <v>94.8</v>
      </c>
      <c r="P57" s="69">
        <v>28.2</v>
      </c>
      <c r="Q57" s="69">
        <v>2.34</v>
      </c>
    </row>
    <row r="58" spans="1:17" s="38" customFormat="1" ht="24" customHeight="1" x14ac:dyDescent="0.25">
      <c r="A58" s="12"/>
      <c r="B58" s="26"/>
      <c r="C58" s="139" t="s">
        <v>40</v>
      </c>
      <c r="D58" s="139"/>
      <c r="E58" s="5">
        <v>910</v>
      </c>
      <c r="F58" s="22">
        <f t="shared" ref="F58:Q58" si="4">SUM(F51:F57)</f>
        <v>39.700000000000003</v>
      </c>
      <c r="G58" s="22">
        <f t="shared" si="4"/>
        <v>24.060000000000002</v>
      </c>
      <c r="H58" s="22">
        <f t="shared" si="4"/>
        <v>132.44</v>
      </c>
      <c r="I58" s="22">
        <f t="shared" si="4"/>
        <v>908.42</v>
      </c>
      <c r="J58" s="22">
        <f t="shared" si="4"/>
        <v>1.21</v>
      </c>
      <c r="K58" s="22">
        <f t="shared" si="4"/>
        <v>64.14</v>
      </c>
      <c r="L58" s="22">
        <f t="shared" si="4"/>
        <v>51.550000000000004</v>
      </c>
      <c r="M58" s="22">
        <f t="shared" si="4"/>
        <v>1.22</v>
      </c>
      <c r="N58" s="22">
        <f t="shared" si="4"/>
        <v>169.47</v>
      </c>
      <c r="O58" s="22">
        <f t="shared" si="4"/>
        <v>534.36</v>
      </c>
      <c r="P58" s="22">
        <f t="shared" si="4"/>
        <v>150.51</v>
      </c>
      <c r="Q58" s="22">
        <f t="shared" si="4"/>
        <v>9.1999999999999993</v>
      </c>
    </row>
    <row r="59" spans="1:17" s="38" customFormat="1" ht="25.5" customHeight="1" x14ac:dyDescent="0.25">
      <c r="A59" s="27"/>
      <c r="B59" s="140" t="s">
        <v>72</v>
      </c>
      <c r="C59" s="140"/>
      <c r="D59" s="140"/>
      <c r="E59" s="140"/>
      <c r="F59" s="6">
        <f t="shared" ref="F59:Q59" si="5">F50+F58</f>
        <v>81.98</v>
      </c>
      <c r="G59" s="6">
        <f t="shared" si="5"/>
        <v>53.61</v>
      </c>
      <c r="H59" s="6">
        <f t="shared" si="5"/>
        <v>298.39999999999998</v>
      </c>
      <c r="I59" s="6">
        <f t="shared" si="5"/>
        <v>2014.5299999999997</v>
      </c>
      <c r="J59" s="6">
        <f t="shared" si="5"/>
        <v>1.88</v>
      </c>
      <c r="K59" s="6">
        <f t="shared" si="5"/>
        <v>100.53999999999999</v>
      </c>
      <c r="L59" s="6">
        <f t="shared" si="5"/>
        <v>80.330000000000013</v>
      </c>
      <c r="M59" s="6">
        <f t="shared" si="5"/>
        <v>3.9399999999999995</v>
      </c>
      <c r="N59" s="6">
        <f t="shared" si="5"/>
        <v>441.19000000000005</v>
      </c>
      <c r="O59" s="6">
        <f t="shared" si="5"/>
        <v>1275.25</v>
      </c>
      <c r="P59" s="6">
        <f t="shared" si="5"/>
        <v>361</v>
      </c>
      <c r="Q59" s="6">
        <f t="shared" si="5"/>
        <v>21.64</v>
      </c>
    </row>
    <row r="60" spans="1:17" s="38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1:17" s="38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1:17" s="38" customFormat="1" ht="15.7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1:17" s="38" customFormat="1" ht="15.7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1:17" s="38" customFormat="1" ht="15.7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82" customFormat="1" ht="12" x14ac:dyDescent="0.2">
      <c r="A65" s="82" t="s">
        <v>114</v>
      </c>
    </row>
    <row r="66" spans="1:17" s="82" customFormat="1" ht="12" x14ac:dyDescent="0.2">
      <c r="A66" s="82" t="s">
        <v>115</v>
      </c>
    </row>
    <row r="67" spans="1:17" s="82" customFormat="1" ht="12" x14ac:dyDescent="0.2">
      <c r="A67" s="82" t="s">
        <v>116</v>
      </c>
    </row>
    <row r="68" spans="1:17" s="82" customFormat="1" ht="12" x14ac:dyDescent="0.2">
      <c r="A68" s="82" t="s">
        <v>117</v>
      </c>
    </row>
    <row r="69" spans="1:17" s="38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1:17" s="38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  <row r="71" spans="1:17" s="38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</row>
    <row r="72" spans="1:17" s="38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</row>
    <row r="73" spans="1:17" s="3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54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7"/>
    <mergeCell ref="C11:D11"/>
    <mergeCell ref="C12:D12"/>
    <mergeCell ref="C13:D13"/>
    <mergeCell ref="C14:D14"/>
    <mergeCell ref="C16:D16"/>
    <mergeCell ref="C17:D17"/>
    <mergeCell ref="C15:D15"/>
    <mergeCell ref="B18:B25"/>
    <mergeCell ref="C18:D18"/>
    <mergeCell ref="C19:D19"/>
    <mergeCell ref="C20:D20"/>
    <mergeCell ref="C21:D21"/>
    <mergeCell ref="C22:D22"/>
    <mergeCell ref="C24:D24"/>
    <mergeCell ref="C25:D25"/>
    <mergeCell ref="C23:D23"/>
    <mergeCell ref="B26:E26"/>
    <mergeCell ref="A41:A42"/>
    <mergeCell ref="B41:B42"/>
    <mergeCell ref="C41:D42"/>
    <mergeCell ref="E41:E42"/>
    <mergeCell ref="F41:H41"/>
    <mergeCell ref="I41:I42"/>
    <mergeCell ref="J41:M41"/>
    <mergeCell ref="N41:Q41"/>
    <mergeCell ref="C43:D43"/>
    <mergeCell ref="B44:B50"/>
    <mergeCell ref="C44:D44"/>
    <mergeCell ref="C45:D45"/>
    <mergeCell ref="C46:D46"/>
    <mergeCell ref="C47:D47"/>
    <mergeCell ref="C49:D49"/>
    <mergeCell ref="C50:D50"/>
    <mergeCell ref="C48:D48"/>
    <mergeCell ref="C58:D58"/>
    <mergeCell ref="B59:E59"/>
    <mergeCell ref="B51:B57"/>
    <mergeCell ref="C51:D51"/>
    <mergeCell ref="C52:D52"/>
    <mergeCell ref="C53:D53"/>
    <mergeCell ref="C54:D54"/>
    <mergeCell ref="C55:D55"/>
    <mergeCell ref="C57:D57"/>
    <mergeCell ref="C56:D56"/>
  </mergeCells>
  <pageMargins left="0.70866141732283472" right="0.31496062992125984" top="0.74803149606299213" bottom="0.74803149606299213" header="0.51181102362204722" footer="0.51181102362204722"/>
  <pageSetup paperSize="9" scale="75" firstPageNumber="0" fitToHeight="2" orientation="landscape" horizontalDpi="4294967293" verticalDpi="4294967293" r:id="rId1"/>
  <headerFooter>
    <oddFooter>&amp;R7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view="pageLayout" zoomScale="80" zoomScaleSheetLayoutView="100" zoomScalePageLayoutView="80" workbookViewId="0">
      <selection activeCell="D1" sqref="D1"/>
    </sheetView>
  </sheetViews>
  <sheetFormatPr defaultRowHeight="15" x14ac:dyDescent="0.25"/>
  <cols>
    <col min="1" max="3" width="8.7109375"/>
    <col min="4" max="4" width="32.28515625" customWidth="1"/>
    <col min="5" max="8" width="8.7109375"/>
    <col min="9" max="9" width="16.7109375" customWidth="1"/>
    <col min="10" max="1025" width="8.7109375"/>
  </cols>
  <sheetData>
    <row r="1" spans="1:17" x14ac:dyDescent="0.25">
      <c r="D1" t="s">
        <v>157</v>
      </c>
    </row>
    <row r="3" spans="1:17" s="3" customFormat="1" ht="15.75" x14ac:dyDescent="0.25">
      <c r="A3" s="2" t="s">
        <v>0</v>
      </c>
      <c r="B3" s="2" t="s">
        <v>45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70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2" t="s">
        <v>5</v>
      </c>
      <c r="C5" s="2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110</v>
      </c>
      <c r="C6" s="2"/>
      <c r="F6" s="4"/>
      <c r="G6" s="4"/>
      <c r="H6" s="4"/>
      <c r="I6" s="4"/>
      <c r="J6" s="4"/>
    </row>
    <row r="7" spans="1:17" s="37" customFormat="1" x14ac:dyDescent="0.25">
      <c r="F7" s="41"/>
      <c r="G7" s="41"/>
      <c r="H7" s="41"/>
      <c r="I7" s="41"/>
      <c r="J7" s="41"/>
    </row>
    <row r="8" spans="1:17" s="39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42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7" customFormat="1" x14ac:dyDescent="0.25">
      <c r="A10" s="8"/>
      <c r="B10" s="8">
        <v>2</v>
      </c>
      <c r="C10" s="151">
        <v>3</v>
      </c>
      <c r="D10" s="151"/>
      <c r="E10" s="8">
        <v>4</v>
      </c>
      <c r="F10" s="43">
        <v>5</v>
      </c>
      <c r="G10" s="43">
        <v>6</v>
      </c>
      <c r="H10" s="43">
        <v>7</v>
      </c>
      <c r="I10" s="43">
        <v>8</v>
      </c>
      <c r="J10" s="8">
        <v>9</v>
      </c>
      <c r="K10" s="8">
        <v>10</v>
      </c>
      <c r="L10" s="8">
        <v>11</v>
      </c>
      <c r="M10" s="8">
        <v>12</v>
      </c>
      <c r="N10" s="8">
        <v>13</v>
      </c>
      <c r="O10" s="8">
        <v>14</v>
      </c>
      <c r="P10" s="8">
        <v>15</v>
      </c>
      <c r="Q10" s="8">
        <v>16</v>
      </c>
    </row>
    <row r="11" spans="1:17" ht="22.5" customHeight="1" x14ac:dyDescent="0.25">
      <c r="A11" s="80">
        <v>637</v>
      </c>
      <c r="B11" s="145" t="s">
        <v>26</v>
      </c>
      <c r="C11" s="143" t="s">
        <v>53</v>
      </c>
      <c r="D11" s="143"/>
      <c r="E11" s="104">
        <v>100</v>
      </c>
      <c r="F11" s="104">
        <v>16.88</v>
      </c>
      <c r="G11" s="104">
        <v>10.88</v>
      </c>
      <c r="H11" s="104">
        <v>0</v>
      </c>
      <c r="I11" s="104">
        <v>165</v>
      </c>
      <c r="J11" s="29">
        <v>0.03</v>
      </c>
      <c r="K11" s="29">
        <v>0</v>
      </c>
      <c r="L11" s="29">
        <v>16</v>
      </c>
      <c r="M11" s="29">
        <v>0</v>
      </c>
      <c r="N11" s="29">
        <v>31.2</v>
      </c>
      <c r="O11" s="29">
        <v>114.4</v>
      </c>
      <c r="P11" s="29">
        <v>16</v>
      </c>
      <c r="Q11" s="29">
        <v>1.44</v>
      </c>
    </row>
    <row r="12" spans="1:17" ht="23.25" customHeight="1" x14ac:dyDescent="0.25">
      <c r="A12" s="80">
        <v>511</v>
      </c>
      <c r="B12" s="145"/>
      <c r="C12" s="143" t="s">
        <v>49</v>
      </c>
      <c r="D12" s="143"/>
      <c r="E12" s="59">
        <v>150</v>
      </c>
      <c r="F12" s="19">
        <v>3.75</v>
      </c>
      <c r="G12" s="19">
        <v>5.55</v>
      </c>
      <c r="H12" s="19">
        <v>39.9</v>
      </c>
      <c r="I12" s="19">
        <v>225</v>
      </c>
      <c r="J12" s="19">
        <v>0.03</v>
      </c>
      <c r="K12" s="19">
        <v>0</v>
      </c>
      <c r="L12" s="19">
        <v>27</v>
      </c>
      <c r="M12" s="19">
        <v>0</v>
      </c>
      <c r="N12" s="19">
        <v>17.100000000000001</v>
      </c>
      <c r="O12" s="19">
        <v>85.2</v>
      </c>
      <c r="P12" s="19">
        <v>27</v>
      </c>
      <c r="Q12" s="19">
        <v>1.1399999999999999</v>
      </c>
    </row>
    <row r="13" spans="1:17" ht="23.25" customHeight="1" x14ac:dyDescent="0.25">
      <c r="A13" s="73">
        <v>144</v>
      </c>
      <c r="B13" s="145"/>
      <c r="C13" s="143" t="s">
        <v>33</v>
      </c>
      <c r="D13" s="143"/>
      <c r="E13" s="106">
        <v>100</v>
      </c>
      <c r="F13" s="106">
        <v>0.4</v>
      </c>
      <c r="G13" s="106">
        <v>0.4</v>
      </c>
      <c r="H13" s="106">
        <v>9.8000000000000007</v>
      </c>
      <c r="I13" s="106">
        <v>47</v>
      </c>
      <c r="J13" s="106">
        <v>0.03</v>
      </c>
      <c r="K13" s="106">
        <v>10</v>
      </c>
      <c r="L13" s="106">
        <v>0.03</v>
      </c>
      <c r="M13" s="106">
        <v>0.55000000000000004</v>
      </c>
      <c r="N13" s="106">
        <v>16</v>
      </c>
      <c r="O13" s="106">
        <v>11</v>
      </c>
      <c r="P13" s="106">
        <v>9</v>
      </c>
      <c r="Q13" s="106">
        <v>2.2000000000000002</v>
      </c>
    </row>
    <row r="14" spans="1:17" ht="23.25" customHeight="1" x14ac:dyDescent="0.25">
      <c r="A14" s="80"/>
      <c r="B14" s="145"/>
      <c r="C14" s="155" t="s">
        <v>31</v>
      </c>
      <c r="D14" s="155"/>
      <c r="E14" s="105">
        <v>200</v>
      </c>
      <c r="F14" s="105">
        <v>0.2</v>
      </c>
      <c r="G14" s="105">
        <v>0</v>
      </c>
      <c r="H14" s="105">
        <v>14</v>
      </c>
      <c r="I14" s="105">
        <v>28</v>
      </c>
      <c r="J14" s="105">
        <v>0</v>
      </c>
      <c r="K14" s="105">
        <v>0</v>
      </c>
      <c r="L14" s="105">
        <v>0</v>
      </c>
      <c r="M14" s="105">
        <v>0</v>
      </c>
      <c r="N14" s="105">
        <v>6</v>
      </c>
      <c r="O14" s="105">
        <v>0</v>
      </c>
      <c r="P14" s="105">
        <v>0</v>
      </c>
      <c r="Q14" s="105">
        <v>0.4</v>
      </c>
    </row>
    <row r="15" spans="1:17" ht="22.5" customHeight="1" x14ac:dyDescent="0.25">
      <c r="A15" s="80"/>
      <c r="B15" s="145"/>
      <c r="C15" s="144" t="s">
        <v>32</v>
      </c>
      <c r="D15" s="144"/>
      <c r="E15" s="69">
        <v>70</v>
      </c>
      <c r="F15" s="69">
        <v>5.53</v>
      </c>
      <c r="G15" s="69">
        <v>0.7</v>
      </c>
      <c r="H15" s="69">
        <v>33.81</v>
      </c>
      <c r="I15" s="69">
        <v>164.5</v>
      </c>
      <c r="J15" s="69">
        <v>0.112</v>
      </c>
      <c r="K15" s="69" t="s">
        <v>112</v>
      </c>
      <c r="L15" s="69" t="s">
        <v>112</v>
      </c>
      <c r="M15" s="69" t="s">
        <v>112</v>
      </c>
      <c r="N15" s="69">
        <v>16.100000000000001</v>
      </c>
      <c r="O15" s="69">
        <v>60.9</v>
      </c>
      <c r="P15" s="69">
        <v>23.1</v>
      </c>
      <c r="Q15" s="69">
        <v>1.4</v>
      </c>
    </row>
    <row r="16" spans="1:17" ht="22.5" customHeight="1" x14ac:dyDescent="0.25">
      <c r="A16" s="80"/>
      <c r="B16" s="145"/>
      <c r="C16" s="144" t="s">
        <v>113</v>
      </c>
      <c r="D16" s="144"/>
      <c r="E16" s="69">
        <v>40</v>
      </c>
      <c r="F16" s="69">
        <v>2.64</v>
      </c>
      <c r="G16" s="69">
        <v>0.48</v>
      </c>
      <c r="H16" s="69">
        <v>13.36</v>
      </c>
      <c r="I16" s="69">
        <v>69.599999999999994</v>
      </c>
      <c r="J16" s="69">
        <v>7.1999999999999995E-2</v>
      </c>
      <c r="K16" s="69">
        <v>0</v>
      </c>
      <c r="L16" s="69">
        <v>0</v>
      </c>
      <c r="M16" s="69">
        <v>0.56000000000000005</v>
      </c>
      <c r="N16" s="69">
        <v>14</v>
      </c>
      <c r="O16" s="69">
        <v>63.2</v>
      </c>
      <c r="P16" s="69">
        <v>18.8</v>
      </c>
      <c r="Q16" s="69">
        <v>1.56</v>
      </c>
    </row>
    <row r="17" spans="1:18" ht="24.75" customHeight="1" x14ac:dyDescent="0.25">
      <c r="A17" s="80"/>
      <c r="B17" s="145"/>
      <c r="C17" s="139" t="s">
        <v>34</v>
      </c>
      <c r="D17" s="139"/>
      <c r="E17" s="14">
        <v>660</v>
      </c>
      <c r="F17" s="45">
        <f t="shared" ref="F17:Q17" si="0">SUM(F11:F16)</f>
        <v>29.4</v>
      </c>
      <c r="G17" s="45">
        <f t="shared" si="0"/>
        <v>18.009999999999998</v>
      </c>
      <c r="H17" s="45">
        <f t="shared" si="0"/>
        <v>110.87</v>
      </c>
      <c r="I17" s="45">
        <f t="shared" si="0"/>
        <v>699.1</v>
      </c>
      <c r="J17" s="14">
        <f t="shared" si="0"/>
        <v>0.27400000000000002</v>
      </c>
      <c r="K17" s="14">
        <f t="shared" si="0"/>
        <v>10</v>
      </c>
      <c r="L17" s="14">
        <f t="shared" si="0"/>
        <v>43.03</v>
      </c>
      <c r="M17" s="14">
        <f t="shared" si="0"/>
        <v>1.1100000000000001</v>
      </c>
      <c r="N17" s="14">
        <f t="shared" si="0"/>
        <v>100.4</v>
      </c>
      <c r="O17" s="14">
        <f t="shared" si="0"/>
        <v>334.7</v>
      </c>
      <c r="P17" s="14">
        <f t="shared" si="0"/>
        <v>93.899999999999991</v>
      </c>
      <c r="Q17" s="14">
        <f t="shared" si="0"/>
        <v>8.14</v>
      </c>
    </row>
    <row r="18" spans="1:18" ht="22.5" customHeight="1" x14ac:dyDescent="0.25">
      <c r="A18" s="80">
        <v>42</v>
      </c>
      <c r="B18" s="157" t="s">
        <v>47</v>
      </c>
      <c r="C18" s="143" t="s">
        <v>30</v>
      </c>
      <c r="D18" s="143"/>
      <c r="E18" s="107">
        <v>25</v>
      </c>
      <c r="F18" s="107">
        <v>5.8</v>
      </c>
      <c r="G18" s="107">
        <v>7.38</v>
      </c>
      <c r="H18" s="107">
        <v>0</v>
      </c>
      <c r="I18" s="107">
        <v>91</v>
      </c>
      <c r="J18" s="107">
        <v>0.01</v>
      </c>
      <c r="K18" s="107">
        <v>0.18</v>
      </c>
      <c r="L18" s="107">
        <v>65</v>
      </c>
      <c r="M18" s="107">
        <v>0</v>
      </c>
      <c r="N18" s="107">
        <v>220</v>
      </c>
      <c r="O18" s="107">
        <v>125</v>
      </c>
      <c r="P18" s="107">
        <v>8.75</v>
      </c>
      <c r="Q18" s="107">
        <v>0.25</v>
      </c>
    </row>
    <row r="19" spans="1:18" ht="22.5" customHeight="1" x14ac:dyDescent="0.25">
      <c r="A19" s="80">
        <v>132</v>
      </c>
      <c r="B19" s="157"/>
      <c r="C19" s="158" t="s">
        <v>56</v>
      </c>
      <c r="D19" s="158"/>
      <c r="E19" s="59">
        <v>200</v>
      </c>
      <c r="F19" s="19">
        <v>1.86</v>
      </c>
      <c r="G19" s="19">
        <v>3.18</v>
      </c>
      <c r="H19" s="19">
        <v>13.55</v>
      </c>
      <c r="I19" s="19">
        <v>78.599999999999994</v>
      </c>
      <c r="J19" s="19">
        <v>16</v>
      </c>
      <c r="K19" s="19">
        <v>0</v>
      </c>
      <c r="L19" s="19">
        <v>7.0000000000000007E-2</v>
      </c>
      <c r="M19" s="19">
        <v>13.4</v>
      </c>
      <c r="N19" s="19">
        <v>20.37</v>
      </c>
      <c r="O19" s="19">
        <v>59.68</v>
      </c>
      <c r="P19" s="19">
        <v>20.99</v>
      </c>
      <c r="Q19" s="19">
        <v>0.81</v>
      </c>
    </row>
    <row r="20" spans="1:18" ht="23.25" customHeight="1" x14ac:dyDescent="0.25">
      <c r="A20" s="80" t="s">
        <v>122</v>
      </c>
      <c r="B20" s="157"/>
      <c r="C20" s="158" t="s">
        <v>37</v>
      </c>
      <c r="D20" s="158"/>
      <c r="E20" s="16">
        <v>80</v>
      </c>
      <c r="F20" s="18">
        <v>10.76</v>
      </c>
      <c r="G20" s="18">
        <v>16.27</v>
      </c>
      <c r="H20" s="18">
        <v>10.61</v>
      </c>
      <c r="I20" s="18">
        <v>232.23</v>
      </c>
      <c r="J20" s="18">
        <v>0.03</v>
      </c>
      <c r="K20" s="18">
        <v>2.4</v>
      </c>
      <c r="L20" s="18">
        <v>0</v>
      </c>
      <c r="M20" s="19">
        <v>0</v>
      </c>
      <c r="N20" s="18">
        <v>13.49</v>
      </c>
      <c r="O20" s="18">
        <v>123.92</v>
      </c>
      <c r="P20" s="18">
        <v>18.690000000000001</v>
      </c>
      <c r="Q20" s="18">
        <v>1.67</v>
      </c>
    </row>
    <row r="21" spans="1:18" ht="24" customHeight="1" x14ac:dyDescent="0.25">
      <c r="A21" s="80">
        <v>688</v>
      </c>
      <c r="B21" s="157"/>
      <c r="C21" s="142" t="s">
        <v>38</v>
      </c>
      <c r="D21" s="142"/>
      <c r="E21" s="59">
        <v>180</v>
      </c>
      <c r="F21" s="18">
        <v>6.62</v>
      </c>
      <c r="G21" s="18">
        <v>5.42</v>
      </c>
      <c r="H21" s="18">
        <v>31.73</v>
      </c>
      <c r="I21" s="18">
        <v>202.14</v>
      </c>
      <c r="J21" s="18">
        <v>7.0000000000000007E-2</v>
      </c>
      <c r="K21" s="18">
        <v>0</v>
      </c>
      <c r="L21" s="18">
        <v>25.2</v>
      </c>
      <c r="M21" s="19">
        <v>0</v>
      </c>
      <c r="N21" s="18">
        <v>5.83</v>
      </c>
      <c r="O21" s="18">
        <v>44.6</v>
      </c>
      <c r="P21" s="18">
        <v>25.34</v>
      </c>
      <c r="Q21" s="18">
        <v>1.33</v>
      </c>
    </row>
    <row r="22" spans="1:18" ht="22.5" customHeight="1" x14ac:dyDescent="0.25">
      <c r="A22" s="80">
        <v>951</v>
      </c>
      <c r="B22" s="157"/>
      <c r="C22" s="143" t="s">
        <v>131</v>
      </c>
      <c r="D22" s="143"/>
      <c r="E22" s="16">
        <v>200</v>
      </c>
      <c r="F22" s="44">
        <v>1.4</v>
      </c>
      <c r="G22" s="44">
        <v>2</v>
      </c>
      <c r="H22" s="44">
        <v>22.4</v>
      </c>
      <c r="I22" s="44">
        <v>116</v>
      </c>
      <c r="J22" s="44">
        <v>0.02</v>
      </c>
      <c r="K22" s="44">
        <v>0</v>
      </c>
      <c r="L22" s="44">
        <v>0.08</v>
      </c>
      <c r="M22" s="44">
        <v>0</v>
      </c>
      <c r="N22" s="44">
        <v>0</v>
      </c>
      <c r="O22" s="44">
        <v>45</v>
      </c>
      <c r="P22" s="44">
        <v>7</v>
      </c>
      <c r="Q22" s="44">
        <v>0</v>
      </c>
    </row>
    <row r="23" spans="1:18" ht="22.5" customHeight="1" x14ac:dyDescent="0.25">
      <c r="A23" s="20"/>
      <c r="B23" s="157"/>
      <c r="C23" s="144" t="s">
        <v>32</v>
      </c>
      <c r="D23" s="144"/>
      <c r="E23" s="68">
        <v>80</v>
      </c>
      <c r="F23" s="68">
        <v>6.32</v>
      </c>
      <c r="G23" s="68">
        <v>0.8</v>
      </c>
      <c r="H23" s="68">
        <v>38.64</v>
      </c>
      <c r="I23" s="68">
        <v>188</v>
      </c>
      <c r="J23" s="68">
        <v>0.128</v>
      </c>
      <c r="K23" s="68" t="s">
        <v>112</v>
      </c>
      <c r="L23" s="68" t="s">
        <v>112</v>
      </c>
      <c r="M23" s="68" t="s">
        <v>112</v>
      </c>
      <c r="N23" s="68">
        <v>18.399999999999999</v>
      </c>
      <c r="O23" s="68">
        <v>69.599999999999994</v>
      </c>
      <c r="P23" s="68">
        <v>26.4</v>
      </c>
      <c r="Q23" s="68">
        <v>1.6</v>
      </c>
    </row>
    <row r="24" spans="1:18" ht="22.5" customHeight="1" x14ac:dyDescent="0.25">
      <c r="A24" s="9"/>
      <c r="B24" s="157"/>
      <c r="C24" s="144" t="s">
        <v>113</v>
      </c>
      <c r="D24" s="144"/>
      <c r="E24" s="69">
        <v>40</v>
      </c>
      <c r="F24" s="69">
        <v>2.64</v>
      </c>
      <c r="G24" s="69">
        <v>0.48</v>
      </c>
      <c r="H24" s="69">
        <v>13.36</v>
      </c>
      <c r="I24" s="69">
        <v>69.599999999999994</v>
      </c>
      <c r="J24" s="69">
        <v>7.1999999999999995E-2</v>
      </c>
      <c r="K24" s="69">
        <v>0</v>
      </c>
      <c r="L24" s="69">
        <v>0</v>
      </c>
      <c r="M24" s="69">
        <v>0.56000000000000005</v>
      </c>
      <c r="N24" s="69">
        <v>14</v>
      </c>
      <c r="O24" s="69">
        <v>63.2</v>
      </c>
      <c r="P24" s="69">
        <v>18.8</v>
      </c>
      <c r="Q24" s="69">
        <v>1.56</v>
      </c>
    </row>
    <row r="25" spans="1:18" ht="23.25" customHeight="1" x14ac:dyDescent="0.25">
      <c r="A25" s="20"/>
      <c r="B25" s="157"/>
      <c r="C25" s="139" t="s">
        <v>40</v>
      </c>
      <c r="D25" s="139"/>
      <c r="E25" s="5">
        <v>845</v>
      </c>
      <c r="F25" s="22">
        <f t="shared" ref="F25:Q25" si="1">SUM(F19:F24)</f>
        <v>29.599999999999998</v>
      </c>
      <c r="G25" s="22">
        <f t="shared" si="1"/>
        <v>28.15</v>
      </c>
      <c r="H25" s="22">
        <f t="shared" si="1"/>
        <v>130.29</v>
      </c>
      <c r="I25" s="22">
        <f t="shared" si="1"/>
        <v>886.57</v>
      </c>
      <c r="J25" s="22">
        <f t="shared" si="1"/>
        <v>16.32</v>
      </c>
      <c r="K25" s="22">
        <f t="shared" si="1"/>
        <v>2.4</v>
      </c>
      <c r="L25" s="22">
        <f t="shared" si="1"/>
        <v>25.349999999999998</v>
      </c>
      <c r="M25" s="22">
        <f t="shared" si="1"/>
        <v>13.96</v>
      </c>
      <c r="N25" s="22">
        <f t="shared" si="1"/>
        <v>72.09</v>
      </c>
      <c r="O25" s="22">
        <f t="shared" si="1"/>
        <v>405.99999999999994</v>
      </c>
      <c r="P25" s="22">
        <f t="shared" si="1"/>
        <v>117.21999999999998</v>
      </c>
      <c r="Q25" s="22">
        <f t="shared" si="1"/>
        <v>6.9700000000000006</v>
      </c>
      <c r="R25" s="37"/>
    </row>
    <row r="26" spans="1:18" ht="21.75" customHeight="1" x14ac:dyDescent="0.25">
      <c r="A26" s="23"/>
      <c r="B26" s="140" t="s">
        <v>73</v>
      </c>
      <c r="C26" s="140"/>
      <c r="D26" s="140"/>
      <c r="E26" s="140"/>
      <c r="F26" s="6">
        <f t="shared" ref="F26:Q26" si="2">F17+F25</f>
        <v>59</v>
      </c>
      <c r="G26" s="6">
        <f t="shared" si="2"/>
        <v>46.16</v>
      </c>
      <c r="H26" s="6">
        <f t="shared" si="2"/>
        <v>241.16</v>
      </c>
      <c r="I26" s="6">
        <f t="shared" si="2"/>
        <v>1585.67</v>
      </c>
      <c r="J26" s="6">
        <f t="shared" si="2"/>
        <v>16.594000000000001</v>
      </c>
      <c r="K26" s="6">
        <f t="shared" si="2"/>
        <v>12.4</v>
      </c>
      <c r="L26" s="6">
        <f t="shared" si="2"/>
        <v>68.38</v>
      </c>
      <c r="M26" s="6">
        <f t="shared" si="2"/>
        <v>15.07</v>
      </c>
      <c r="N26" s="6">
        <f t="shared" si="2"/>
        <v>172.49</v>
      </c>
      <c r="O26" s="6">
        <f t="shared" si="2"/>
        <v>740.69999999999993</v>
      </c>
      <c r="P26" s="6">
        <f t="shared" si="2"/>
        <v>211.11999999999998</v>
      </c>
      <c r="Q26" s="6">
        <f t="shared" si="2"/>
        <v>15.110000000000001</v>
      </c>
    </row>
    <row r="34" spans="1:17" s="82" customFormat="1" ht="12" x14ac:dyDescent="0.2">
      <c r="A34" s="82" t="s">
        <v>114</v>
      </c>
    </row>
    <row r="35" spans="1:17" s="82" customFormat="1" ht="12" x14ac:dyDescent="0.2">
      <c r="A35" s="82" t="s">
        <v>115</v>
      </c>
    </row>
    <row r="36" spans="1:17" s="82" customFormat="1" ht="12" x14ac:dyDescent="0.2">
      <c r="A36" s="82" t="s">
        <v>116</v>
      </c>
    </row>
    <row r="37" spans="1:17" s="82" customFormat="1" ht="12" x14ac:dyDescent="0.2">
      <c r="A37" s="82" t="s">
        <v>117</v>
      </c>
    </row>
    <row r="38" spans="1:17" s="38" customFormat="1" ht="16.5" customHeight="1" x14ac:dyDescent="0.25"/>
    <row r="39" spans="1:17" s="39" customFormat="1" ht="15.75" x14ac:dyDescent="0.25">
      <c r="A39" s="39" t="s">
        <v>0</v>
      </c>
      <c r="B39" s="39" t="s">
        <v>45</v>
      </c>
      <c r="F39" s="40"/>
      <c r="G39" s="40"/>
      <c r="H39" s="40"/>
      <c r="I39" s="40"/>
      <c r="J39" s="40"/>
    </row>
    <row r="40" spans="1:17" s="39" customFormat="1" ht="15.75" x14ac:dyDescent="0.25">
      <c r="A40" s="39" t="s">
        <v>2</v>
      </c>
      <c r="B40" s="39" t="s">
        <v>70</v>
      </c>
      <c r="F40" s="40"/>
      <c r="G40" s="40"/>
      <c r="H40" s="40"/>
      <c r="I40" s="40"/>
      <c r="J40" s="40"/>
    </row>
    <row r="41" spans="1:17" s="39" customFormat="1" ht="15.75" x14ac:dyDescent="0.25">
      <c r="A41" s="39" t="s">
        <v>4</v>
      </c>
      <c r="B41" s="39" t="s">
        <v>5</v>
      </c>
      <c r="F41" s="40"/>
      <c r="G41" s="40"/>
      <c r="H41" s="40"/>
      <c r="I41" s="40"/>
      <c r="J41" s="40"/>
    </row>
    <row r="42" spans="1:17" s="39" customFormat="1" ht="15.75" x14ac:dyDescent="0.25">
      <c r="A42" s="39" t="s">
        <v>6</v>
      </c>
      <c r="B42" s="2" t="s">
        <v>111</v>
      </c>
      <c r="F42" s="40"/>
      <c r="G42" s="40"/>
      <c r="H42" s="40"/>
      <c r="I42" s="40"/>
      <c r="J42" s="40"/>
    </row>
    <row r="43" spans="1:17" s="37" customFormat="1" x14ac:dyDescent="0.25">
      <c r="F43" s="41"/>
      <c r="G43" s="41"/>
      <c r="H43" s="41"/>
      <c r="I43" s="41"/>
      <c r="J43" s="41"/>
    </row>
    <row r="44" spans="1:17" s="39" customFormat="1" ht="15.75" customHeight="1" x14ac:dyDescent="0.25">
      <c r="A44" s="149" t="s">
        <v>7</v>
      </c>
      <c r="B44" s="152" t="s">
        <v>8</v>
      </c>
      <c r="C44" s="149" t="s">
        <v>9</v>
      </c>
      <c r="D44" s="149"/>
      <c r="E44" s="149" t="s">
        <v>10</v>
      </c>
      <c r="F44" s="148" t="s">
        <v>11</v>
      </c>
      <c r="G44" s="148"/>
      <c r="H44" s="148"/>
      <c r="I44" s="149" t="s">
        <v>12</v>
      </c>
      <c r="J44" s="150" t="s">
        <v>13</v>
      </c>
      <c r="K44" s="150"/>
      <c r="L44" s="150"/>
      <c r="M44" s="150"/>
      <c r="N44" s="150" t="s">
        <v>14</v>
      </c>
      <c r="O44" s="150"/>
      <c r="P44" s="150"/>
      <c r="Q44" s="150"/>
    </row>
    <row r="45" spans="1:17" ht="17.25" x14ac:dyDescent="0.3">
      <c r="A45" s="149"/>
      <c r="B45" s="152"/>
      <c r="C45" s="149"/>
      <c r="D45" s="149"/>
      <c r="E45" s="149"/>
      <c r="F45" s="6" t="s">
        <v>15</v>
      </c>
      <c r="G45" s="6" t="s">
        <v>16</v>
      </c>
      <c r="H45" s="6" t="s">
        <v>17</v>
      </c>
      <c r="I45" s="149"/>
      <c r="J45" s="42" t="s">
        <v>18</v>
      </c>
      <c r="K45" s="6" t="s">
        <v>19</v>
      </c>
      <c r="L45" s="6" t="s">
        <v>20</v>
      </c>
      <c r="M45" s="6" t="s">
        <v>21</v>
      </c>
      <c r="N45" s="6" t="s">
        <v>22</v>
      </c>
      <c r="O45" s="6" t="s">
        <v>23</v>
      </c>
      <c r="P45" s="6" t="s">
        <v>24</v>
      </c>
      <c r="Q45" s="6" t="s">
        <v>25</v>
      </c>
    </row>
    <row r="46" spans="1:17" s="38" customFormat="1" x14ac:dyDescent="0.25">
      <c r="A46" s="37"/>
      <c r="B46" s="8">
        <v>2</v>
      </c>
      <c r="C46" s="151">
        <v>3</v>
      </c>
      <c r="D46" s="151"/>
      <c r="E46" s="8">
        <v>4</v>
      </c>
      <c r="F46" s="8">
        <v>5</v>
      </c>
      <c r="G46" s="8">
        <v>6</v>
      </c>
      <c r="H46" s="8">
        <v>7</v>
      </c>
      <c r="I46" s="8">
        <v>8</v>
      </c>
      <c r="J46" s="8">
        <v>9</v>
      </c>
      <c r="K46" s="8">
        <v>10</v>
      </c>
      <c r="L46" s="8">
        <v>11</v>
      </c>
      <c r="M46" s="8">
        <v>12</v>
      </c>
      <c r="N46" s="8">
        <v>13</v>
      </c>
      <c r="O46" s="8">
        <v>14</v>
      </c>
      <c r="P46" s="8">
        <v>15</v>
      </c>
      <c r="Q46" s="8">
        <v>16</v>
      </c>
    </row>
    <row r="47" spans="1:17" ht="23.25" customHeight="1" x14ac:dyDescent="0.25">
      <c r="A47" s="80">
        <v>637</v>
      </c>
      <c r="B47" s="168" t="s">
        <v>96</v>
      </c>
      <c r="C47" s="143" t="s">
        <v>53</v>
      </c>
      <c r="D47" s="143"/>
      <c r="E47" s="109">
        <v>120</v>
      </c>
      <c r="F47" s="109">
        <v>16.88</v>
      </c>
      <c r="G47" s="109">
        <v>10.88</v>
      </c>
      <c r="H47" s="109">
        <v>0</v>
      </c>
      <c r="I47" s="109">
        <v>165</v>
      </c>
      <c r="J47" s="29">
        <v>0.03</v>
      </c>
      <c r="K47" s="29">
        <v>0</v>
      </c>
      <c r="L47" s="29">
        <v>16</v>
      </c>
      <c r="M47" s="29">
        <v>0</v>
      </c>
      <c r="N47" s="29">
        <v>31.2</v>
      </c>
      <c r="O47" s="29">
        <v>114.4</v>
      </c>
      <c r="P47" s="29">
        <v>16</v>
      </c>
      <c r="Q47" s="29">
        <v>1.44</v>
      </c>
    </row>
    <row r="48" spans="1:17" ht="21.75" customHeight="1" x14ac:dyDescent="0.25">
      <c r="A48" s="80">
        <v>511</v>
      </c>
      <c r="B48" s="168"/>
      <c r="C48" s="143" t="s">
        <v>49</v>
      </c>
      <c r="D48" s="143"/>
      <c r="E48" s="59">
        <v>180</v>
      </c>
      <c r="F48" s="19">
        <v>4.5</v>
      </c>
      <c r="G48" s="19">
        <v>6.66</v>
      </c>
      <c r="H48" s="19">
        <v>47.88</v>
      </c>
      <c r="I48" s="19">
        <v>270</v>
      </c>
      <c r="J48" s="19">
        <v>0.04</v>
      </c>
      <c r="K48" s="19">
        <v>0</v>
      </c>
      <c r="L48" s="19">
        <v>32.4</v>
      </c>
      <c r="M48" s="19">
        <v>0</v>
      </c>
      <c r="N48" s="19">
        <v>20.52</v>
      </c>
      <c r="O48" s="19">
        <v>102.24</v>
      </c>
      <c r="P48" s="19">
        <v>32.4</v>
      </c>
      <c r="Q48" s="19">
        <v>1.37</v>
      </c>
    </row>
    <row r="49" spans="1:17" ht="22.5" customHeight="1" x14ac:dyDescent="0.25">
      <c r="A49" s="73" t="s">
        <v>120</v>
      </c>
      <c r="B49" s="168"/>
      <c r="C49" s="143" t="s">
        <v>33</v>
      </c>
      <c r="D49" s="143"/>
      <c r="E49" s="108">
        <v>100</v>
      </c>
      <c r="F49" s="108">
        <v>0.4</v>
      </c>
      <c r="G49" s="108">
        <v>0.4</v>
      </c>
      <c r="H49" s="108">
        <v>9.8000000000000007</v>
      </c>
      <c r="I49" s="108">
        <v>47</v>
      </c>
      <c r="J49" s="108">
        <v>0.03</v>
      </c>
      <c r="K49" s="108">
        <v>10</v>
      </c>
      <c r="L49" s="108">
        <v>0.03</v>
      </c>
      <c r="M49" s="108">
        <v>0.55000000000000004</v>
      </c>
      <c r="N49" s="108">
        <v>16</v>
      </c>
      <c r="O49" s="108">
        <v>11</v>
      </c>
      <c r="P49" s="108">
        <v>9</v>
      </c>
      <c r="Q49" s="108">
        <v>2.2000000000000002</v>
      </c>
    </row>
    <row r="50" spans="1:17" ht="22.5" customHeight="1" x14ac:dyDescent="0.25">
      <c r="A50" s="80"/>
      <c r="B50" s="168"/>
      <c r="C50" s="155" t="s">
        <v>31</v>
      </c>
      <c r="D50" s="155"/>
      <c r="E50" s="108">
        <v>200</v>
      </c>
      <c r="F50" s="108">
        <v>0.2</v>
      </c>
      <c r="G50" s="108">
        <v>0</v>
      </c>
      <c r="H50" s="108">
        <v>14</v>
      </c>
      <c r="I50" s="108">
        <v>28</v>
      </c>
      <c r="J50" s="108">
        <v>0</v>
      </c>
      <c r="K50" s="108">
        <v>0</v>
      </c>
      <c r="L50" s="108">
        <v>0</v>
      </c>
      <c r="M50" s="108">
        <v>0</v>
      </c>
      <c r="N50" s="108">
        <v>6</v>
      </c>
      <c r="O50" s="108">
        <v>0</v>
      </c>
      <c r="P50" s="108">
        <v>0</v>
      </c>
      <c r="Q50" s="108">
        <v>0.4</v>
      </c>
    </row>
    <row r="51" spans="1:17" ht="22.5" customHeight="1" x14ac:dyDescent="0.25">
      <c r="A51" s="80"/>
      <c r="B51" s="168"/>
      <c r="C51" s="144" t="s">
        <v>32</v>
      </c>
      <c r="D51" s="144"/>
      <c r="E51" s="69">
        <v>100</v>
      </c>
      <c r="F51" s="69">
        <v>7.9</v>
      </c>
      <c r="G51" s="69">
        <v>1</v>
      </c>
      <c r="H51" s="69">
        <v>48.3</v>
      </c>
      <c r="I51" s="69">
        <v>235</v>
      </c>
      <c r="J51" s="69">
        <v>0.16</v>
      </c>
      <c r="K51" s="69">
        <v>0</v>
      </c>
      <c r="L51" s="69">
        <v>0</v>
      </c>
      <c r="M51" s="69">
        <v>0</v>
      </c>
      <c r="N51" s="69">
        <v>23</v>
      </c>
      <c r="O51" s="69">
        <v>87</v>
      </c>
      <c r="P51" s="69">
        <v>33</v>
      </c>
      <c r="Q51" s="69">
        <v>2</v>
      </c>
    </row>
    <row r="52" spans="1:17" ht="22.5" customHeight="1" x14ac:dyDescent="0.25">
      <c r="A52" s="80"/>
      <c r="B52" s="168"/>
      <c r="C52" s="144" t="s">
        <v>113</v>
      </c>
      <c r="D52" s="144"/>
      <c r="E52" s="69">
        <v>60</v>
      </c>
      <c r="F52" s="69">
        <v>3.96</v>
      </c>
      <c r="G52" s="69">
        <v>0.72</v>
      </c>
      <c r="H52" s="69">
        <v>20.04</v>
      </c>
      <c r="I52" s="69">
        <v>104</v>
      </c>
      <c r="J52" s="69">
        <v>0.11</v>
      </c>
      <c r="K52" s="69">
        <v>0</v>
      </c>
      <c r="L52" s="69" t="s">
        <v>112</v>
      </c>
      <c r="M52" s="69">
        <v>0.84</v>
      </c>
      <c r="N52" s="69">
        <v>21</v>
      </c>
      <c r="O52" s="69">
        <v>94.8</v>
      </c>
      <c r="P52" s="69">
        <v>28.2</v>
      </c>
      <c r="Q52" s="69">
        <v>2.34</v>
      </c>
    </row>
    <row r="53" spans="1:17" ht="23.25" customHeight="1" x14ac:dyDescent="0.25">
      <c r="A53" s="80"/>
      <c r="B53" s="168"/>
      <c r="C53" s="139" t="s">
        <v>34</v>
      </c>
      <c r="D53" s="139"/>
      <c r="E53" s="46">
        <v>750</v>
      </c>
      <c r="F53" s="46">
        <f t="shared" ref="F53:Q53" si="3">SUM(F47:F52)</f>
        <v>33.839999999999996</v>
      </c>
      <c r="G53" s="46">
        <f t="shared" si="3"/>
        <v>19.659999999999997</v>
      </c>
      <c r="H53" s="46">
        <f t="shared" si="3"/>
        <v>140.02000000000001</v>
      </c>
      <c r="I53" s="46">
        <f t="shared" si="3"/>
        <v>849</v>
      </c>
      <c r="J53" s="5">
        <f t="shared" si="3"/>
        <v>0.37</v>
      </c>
      <c r="K53" s="5">
        <f t="shared" si="3"/>
        <v>10</v>
      </c>
      <c r="L53" s="5">
        <f t="shared" si="3"/>
        <v>48.43</v>
      </c>
      <c r="M53" s="5">
        <f t="shared" si="3"/>
        <v>1.3900000000000001</v>
      </c>
      <c r="N53" s="5">
        <f t="shared" si="3"/>
        <v>117.72</v>
      </c>
      <c r="O53" s="5">
        <f t="shared" si="3"/>
        <v>409.44</v>
      </c>
      <c r="P53" s="5">
        <f t="shared" si="3"/>
        <v>118.60000000000001</v>
      </c>
      <c r="Q53" s="5">
        <f t="shared" si="3"/>
        <v>9.75</v>
      </c>
    </row>
    <row r="54" spans="1:17" ht="22.5" customHeight="1" x14ac:dyDescent="0.25">
      <c r="A54" s="80">
        <v>42</v>
      </c>
      <c r="B54" s="154" t="s">
        <v>47</v>
      </c>
      <c r="C54" s="143" t="s">
        <v>30</v>
      </c>
      <c r="D54" s="143"/>
      <c r="E54" s="108">
        <v>25</v>
      </c>
      <c r="F54" s="108">
        <v>5.8</v>
      </c>
      <c r="G54" s="108">
        <v>7.38</v>
      </c>
      <c r="H54" s="108">
        <v>0</v>
      </c>
      <c r="I54" s="108">
        <v>91</v>
      </c>
      <c r="J54" s="108">
        <v>0.01</v>
      </c>
      <c r="K54" s="108">
        <v>0.18</v>
      </c>
      <c r="L54" s="108">
        <v>65</v>
      </c>
      <c r="M54" s="108">
        <v>0</v>
      </c>
      <c r="N54" s="108">
        <v>220</v>
      </c>
      <c r="O54" s="108">
        <v>125</v>
      </c>
      <c r="P54" s="108">
        <v>8.75</v>
      </c>
      <c r="Q54" s="108">
        <v>0.25</v>
      </c>
    </row>
    <row r="55" spans="1:17" ht="21.75" customHeight="1" x14ac:dyDescent="0.25">
      <c r="A55" s="80">
        <v>132</v>
      </c>
      <c r="B55" s="154"/>
      <c r="C55" s="158" t="s">
        <v>56</v>
      </c>
      <c r="D55" s="158"/>
      <c r="E55" s="59">
        <v>250</v>
      </c>
      <c r="F55" s="19">
        <v>2.33</v>
      </c>
      <c r="G55" s="19">
        <v>3.98</v>
      </c>
      <c r="H55" s="19">
        <v>16.940000000000001</v>
      </c>
      <c r="I55" s="19">
        <v>98.25</v>
      </c>
      <c r="J55" s="19">
        <v>20</v>
      </c>
      <c r="K55" s="19">
        <v>0</v>
      </c>
      <c r="L55" s="19">
        <v>0.09</v>
      </c>
      <c r="M55" s="19">
        <v>16.75</v>
      </c>
      <c r="N55" s="19">
        <v>25.46</v>
      </c>
      <c r="O55" s="19">
        <v>74.599999999999994</v>
      </c>
      <c r="P55" s="19">
        <v>26.24</v>
      </c>
      <c r="Q55" s="19">
        <v>1.01</v>
      </c>
    </row>
    <row r="56" spans="1:17" ht="20.25" customHeight="1" x14ac:dyDescent="0.25">
      <c r="A56" s="80" t="s">
        <v>122</v>
      </c>
      <c r="B56" s="154"/>
      <c r="C56" s="158" t="s">
        <v>37</v>
      </c>
      <c r="D56" s="158"/>
      <c r="E56" s="16">
        <v>100</v>
      </c>
      <c r="F56" s="18">
        <v>13.48</v>
      </c>
      <c r="G56" s="18">
        <v>20.329999999999998</v>
      </c>
      <c r="H56" s="18">
        <v>13.27</v>
      </c>
      <c r="I56" s="18">
        <v>290.27999999999997</v>
      </c>
      <c r="J56" s="18">
        <v>0.03</v>
      </c>
      <c r="K56" s="18">
        <v>3</v>
      </c>
      <c r="L56" s="18">
        <v>0</v>
      </c>
      <c r="M56" s="19">
        <v>0</v>
      </c>
      <c r="N56" s="18">
        <v>16.87</v>
      </c>
      <c r="O56" s="18">
        <v>154.9</v>
      </c>
      <c r="P56" s="18">
        <v>23.37</v>
      </c>
      <c r="Q56" s="18">
        <v>2.08</v>
      </c>
    </row>
    <row r="57" spans="1:17" ht="21.75" customHeight="1" x14ac:dyDescent="0.25">
      <c r="A57" s="80">
        <v>688</v>
      </c>
      <c r="B57" s="154"/>
      <c r="C57" s="142" t="s">
        <v>38</v>
      </c>
      <c r="D57" s="142"/>
      <c r="E57" s="59">
        <v>200</v>
      </c>
      <c r="F57" s="18">
        <v>7.36</v>
      </c>
      <c r="G57" s="18">
        <v>6.02</v>
      </c>
      <c r="H57" s="18">
        <v>35.26</v>
      </c>
      <c r="I57" s="18">
        <v>224.6</v>
      </c>
      <c r="J57" s="18">
        <v>0.08</v>
      </c>
      <c r="K57" s="18">
        <v>0</v>
      </c>
      <c r="L57" s="18">
        <v>28</v>
      </c>
      <c r="M57" s="19">
        <v>0</v>
      </c>
      <c r="N57" s="18">
        <v>6.48</v>
      </c>
      <c r="O57" s="18">
        <v>49.56</v>
      </c>
      <c r="P57" s="18">
        <v>28.16</v>
      </c>
      <c r="Q57" s="18">
        <v>1.48</v>
      </c>
    </row>
    <row r="58" spans="1:17" ht="22.5" customHeight="1" x14ac:dyDescent="0.25">
      <c r="A58" s="80">
        <v>951</v>
      </c>
      <c r="B58" s="154"/>
      <c r="C58" s="143" t="s">
        <v>131</v>
      </c>
      <c r="D58" s="143"/>
      <c r="E58" s="59">
        <v>200</v>
      </c>
      <c r="F58" s="44">
        <v>1.4</v>
      </c>
      <c r="G58" s="44">
        <v>2</v>
      </c>
      <c r="H58" s="44">
        <v>22.4</v>
      </c>
      <c r="I58" s="44">
        <v>116</v>
      </c>
      <c r="J58" s="44">
        <v>0.02</v>
      </c>
      <c r="K58" s="44">
        <v>0</v>
      </c>
      <c r="L58" s="44">
        <v>0.08</v>
      </c>
      <c r="M58" s="44">
        <v>0</v>
      </c>
      <c r="N58" s="44">
        <v>0</v>
      </c>
      <c r="O58" s="44">
        <v>45</v>
      </c>
      <c r="P58" s="44">
        <v>7</v>
      </c>
      <c r="Q58" s="44">
        <v>0</v>
      </c>
    </row>
    <row r="59" spans="1:17" ht="22.5" customHeight="1" x14ac:dyDescent="0.25">
      <c r="A59" s="69"/>
      <c r="B59" s="154"/>
      <c r="C59" s="144" t="s">
        <v>32</v>
      </c>
      <c r="D59" s="144"/>
      <c r="E59" s="69">
        <v>100</v>
      </c>
      <c r="F59" s="69">
        <v>7.9</v>
      </c>
      <c r="G59" s="69">
        <v>1</v>
      </c>
      <c r="H59" s="69">
        <v>48.3</v>
      </c>
      <c r="I59" s="69">
        <v>235</v>
      </c>
      <c r="J59" s="69">
        <v>0.16</v>
      </c>
      <c r="K59" s="69">
        <v>0</v>
      </c>
      <c r="L59" s="69">
        <v>0</v>
      </c>
      <c r="M59" s="69">
        <v>0</v>
      </c>
      <c r="N59" s="69">
        <v>23</v>
      </c>
      <c r="O59" s="69">
        <v>87</v>
      </c>
      <c r="P59" s="69">
        <v>33</v>
      </c>
      <c r="Q59" s="69">
        <v>2</v>
      </c>
    </row>
    <row r="60" spans="1:17" ht="22.5" customHeight="1" x14ac:dyDescent="0.25">
      <c r="A60" s="69"/>
      <c r="B60" s="154"/>
      <c r="C60" s="144" t="s">
        <v>113</v>
      </c>
      <c r="D60" s="144"/>
      <c r="E60" s="69">
        <v>60</v>
      </c>
      <c r="F60" s="69">
        <v>3.96</v>
      </c>
      <c r="G60" s="69">
        <v>0.72</v>
      </c>
      <c r="H60" s="69">
        <v>20.04</v>
      </c>
      <c r="I60" s="69">
        <v>104</v>
      </c>
      <c r="J60" s="69">
        <v>0.11</v>
      </c>
      <c r="K60" s="69">
        <v>0</v>
      </c>
      <c r="L60" s="69" t="s">
        <v>112</v>
      </c>
      <c r="M60" s="69">
        <v>0.84</v>
      </c>
      <c r="N60" s="69">
        <v>21</v>
      </c>
      <c r="O60" s="69">
        <v>94.8</v>
      </c>
      <c r="P60" s="69">
        <v>28.2</v>
      </c>
      <c r="Q60" s="69">
        <v>2.34</v>
      </c>
    </row>
    <row r="61" spans="1:17" ht="24" customHeight="1" x14ac:dyDescent="0.25">
      <c r="A61" s="12"/>
      <c r="B61" s="26"/>
      <c r="C61" s="139" t="s">
        <v>40</v>
      </c>
      <c r="D61" s="139"/>
      <c r="E61" s="5">
        <v>935</v>
      </c>
      <c r="F61" s="22">
        <f t="shared" ref="F61:Q61" si="4">SUM(F54:F60)</f>
        <v>42.23</v>
      </c>
      <c r="G61" s="22">
        <f t="shared" si="4"/>
        <v>41.429999999999993</v>
      </c>
      <c r="H61" s="22">
        <f t="shared" si="4"/>
        <v>156.21</v>
      </c>
      <c r="I61" s="22">
        <f t="shared" si="4"/>
        <v>1159.1300000000001</v>
      </c>
      <c r="J61" s="22">
        <f t="shared" si="4"/>
        <v>20.41</v>
      </c>
      <c r="K61" s="22">
        <f t="shared" si="4"/>
        <v>3.18</v>
      </c>
      <c r="L61" s="22">
        <f t="shared" si="4"/>
        <v>93.17</v>
      </c>
      <c r="M61" s="22">
        <f t="shared" si="4"/>
        <v>17.59</v>
      </c>
      <c r="N61" s="22">
        <f t="shared" si="4"/>
        <v>312.81</v>
      </c>
      <c r="O61" s="22">
        <f t="shared" si="4"/>
        <v>630.8599999999999</v>
      </c>
      <c r="P61" s="22">
        <f t="shared" si="4"/>
        <v>154.72</v>
      </c>
      <c r="Q61" s="22">
        <f t="shared" si="4"/>
        <v>9.16</v>
      </c>
    </row>
    <row r="62" spans="1:17" ht="25.5" customHeight="1" x14ac:dyDescent="0.25">
      <c r="A62" s="27"/>
      <c r="B62" s="140" t="s">
        <v>73</v>
      </c>
      <c r="C62" s="140"/>
      <c r="D62" s="140"/>
      <c r="E62" s="140"/>
      <c r="F62" s="6">
        <f t="shared" ref="F62:Q62" si="5">F53+F61</f>
        <v>76.069999999999993</v>
      </c>
      <c r="G62" s="6">
        <f t="shared" si="5"/>
        <v>61.089999999999989</v>
      </c>
      <c r="H62" s="6">
        <f t="shared" si="5"/>
        <v>296.23</v>
      </c>
      <c r="I62" s="6">
        <f t="shared" si="5"/>
        <v>2008.13</v>
      </c>
      <c r="J62" s="6">
        <f t="shared" si="5"/>
        <v>20.78</v>
      </c>
      <c r="K62" s="6">
        <f t="shared" si="5"/>
        <v>13.18</v>
      </c>
      <c r="L62" s="6">
        <f t="shared" si="5"/>
        <v>141.6</v>
      </c>
      <c r="M62" s="6">
        <f t="shared" si="5"/>
        <v>18.98</v>
      </c>
      <c r="N62" s="6">
        <f t="shared" si="5"/>
        <v>430.53</v>
      </c>
      <c r="O62" s="6">
        <f t="shared" si="5"/>
        <v>1040.3</v>
      </c>
      <c r="P62" s="6">
        <f t="shared" si="5"/>
        <v>273.32</v>
      </c>
      <c r="Q62" s="6">
        <f t="shared" si="5"/>
        <v>18.91</v>
      </c>
    </row>
    <row r="70" spans="1:1" s="82" customFormat="1" ht="12" x14ac:dyDescent="0.2">
      <c r="A70" s="82" t="s">
        <v>114</v>
      </c>
    </row>
    <row r="71" spans="1:1" s="82" customFormat="1" ht="12" x14ac:dyDescent="0.2">
      <c r="A71" s="82" t="s">
        <v>115</v>
      </c>
    </row>
    <row r="72" spans="1:1" s="82" customFormat="1" ht="12" x14ac:dyDescent="0.2">
      <c r="A72" s="82" t="s">
        <v>116</v>
      </c>
    </row>
    <row r="73" spans="1:1" s="82" customFormat="1" ht="12" x14ac:dyDescent="0.2">
      <c r="A73" s="82" t="s">
        <v>117</v>
      </c>
    </row>
  </sheetData>
  <mergeCells count="54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7"/>
    <mergeCell ref="C11:D11"/>
    <mergeCell ref="C12:D12"/>
    <mergeCell ref="C13:D13"/>
    <mergeCell ref="C14:D14"/>
    <mergeCell ref="C16:D16"/>
    <mergeCell ref="C17:D17"/>
    <mergeCell ref="C15:D15"/>
    <mergeCell ref="B18:B25"/>
    <mergeCell ref="C18:D18"/>
    <mergeCell ref="C19:D19"/>
    <mergeCell ref="C20:D20"/>
    <mergeCell ref="C21:D21"/>
    <mergeCell ref="C22:D22"/>
    <mergeCell ref="C24:D24"/>
    <mergeCell ref="C25:D25"/>
    <mergeCell ref="C23:D23"/>
    <mergeCell ref="B26:E26"/>
    <mergeCell ref="A44:A45"/>
    <mergeCell ref="B44:B45"/>
    <mergeCell ref="C44:D45"/>
    <mergeCell ref="E44:E45"/>
    <mergeCell ref="F44:H44"/>
    <mergeCell ref="I44:I45"/>
    <mergeCell ref="J44:M44"/>
    <mergeCell ref="N44:Q44"/>
    <mergeCell ref="C46:D46"/>
    <mergeCell ref="B47:B53"/>
    <mergeCell ref="C47:D47"/>
    <mergeCell ref="C48:D48"/>
    <mergeCell ref="C49:D49"/>
    <mergeCell ref="C50:D50"/>
    <mergeCell ref="C52:D52"/>
    <mergeCell ref="C53:D53"/>
    <mergeCell ref="C51:D51"/>
    <mergeCell ref="C61:D61"/>
    <mergeCell ref="B62:E62"/>
    <mergeCell ref="B54:B60"/>
    <mergeCell ref="C54:D54"/>
    <mergeCell ref="C55:D55"/>
    <mergeCell ref="C56:D56"/>
    <mergeCell ref="C57:D57"/>
    <mergeCell ref="C58:D58"/>
    <mergeCell ref="C60:D60"/>
    <mergeCell ref="C59:D59"/>
  </mergeCells>
  <pageMargins left="0.70866141732283472" right="0.31496062992125984" top="0.74803149606299213" bottom="0.74803149606299213" header="0.51181102362204722" footer="0.51181102362204722"/>
  <pageSetup paperSize="9" scale="72" firstPageNumber="0" fitToHeight="2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view="pageLayout" zoomScale="80" zoomScaleSheetLayoutView="100" zoomScalePageLayoutView="80" workbookViewId="0">
      <selection activeCell="D1" sqref="D1"/>
    </sheetView>
  </sheetViews>
  <sheetFormatPr defaultRowHeight="15" x14ac:dyDescent="0.25"/>
  <cols>
    <col min="1" max="3" width="8.7109375"/>
    <col min="4" max="4" width="29.28515625" customWidth="1"/>
    <col min="5" max="8" width="8.7109375"/>
    <col min="9" max="9" width="16" customWidth="1"/>
    <col min="10" max="1025" width="8.7109375"/>
  </cols>
  <sheetData>
    <row r="1" spans="1:17" x14ac:dyDescent="0.25">
      <c r="D1" t="s">
        <v>157</v>
      </c>
    </row>
    <row r="3" spans="1:17" s="3" customFormat="1" ht="15.75" x14ac:dyDescent="0.25">
      <c r="A3" s="2" t="s">
        <v>0</v>
      </c>
      <c r="B3" s="2" t="s">
        <v>60</v>
      </c>
      <c r="C3" s="2"/>
      <c r="F3" s="4"/>
      <c r="G3" s="4"/>
      <c r="H3" s="4"/>
      <c r="I3" s="4"/>
      <c r="J3" s="4"/>
    </row>
    <row r="4" spans="1:17" s="3" customFormat="1" ht="15.75" x14ac:dyDescent="0.25">
      <c r="A4" s="2" t="s">
        <v>2</v>
      </c>
      <c r="B4" s="2" t="s">
        <v>70</v>
      </c>
      <c r="C4" s="2"/>
      <c r="F4" s="4"/>
      <c r="G4" s="4"/>
      <c r="H4" s="4"/>
      <c r="I4" s="4"/>
      <c r="J4" s="4"/>
    </row>
    <row r="5" spans="1:17" s="3" customFormat="1" ht="15.75" x14ac:dyDescent="0.25">
      <c r="A5" s="2" t="s">
        <v>4</v>
      </c>
      <c r="B5" s="2" t="s">
        <v>5</v>
      </c>
      <c r="C5" s="2"/>
      <c r="F5" s="4"/>
      <c r="G5" s="4"/>
      <c r="H5" s="4"/>
      <c r="I5" s="4"/>
      <c r="J5" s="4"/>
    </row>
    <row r="6" spans="1:17" s="3" customFormat="1" ht="15.75" x14ac:dyDescent="0.25">
      <c r="A6" s="2" t="s">
        <v>6</v>
      </c>
      <c r="B6" s="2" t="s">
        <v>110</v>
      </c>
      <c r="C6" s="2"/>
      <c r="F6" s="4"/>
      <c r="G6" s="4"/>
      <c r="H6" s="4"/>
      <c r="I6" s="4"/>
      <c r="J6" s="4"/>
    </row>
    <row r="7" spans="1:17" s="3" customFormat="1" x14ac:dyDescent="0.25">
      <c r="A7"/>
      <c r="B7"/>
      <c r="C7"/>
      <c r="F7" s="4"/>
      <c r="G7" s="4"/>
      <c r="H7" s="4"/>
      <c r="I7" s="4"/>
      <c r="J7" s="4"/>
    </row>
    <row r="8" spans="1:17" s="39" customFormat="1" ht="15.75" customHeight="1" x14ac:dyDescent="0.25">
      <c r="A8" s="149" t="s">
        <v>7</v>
      </c>
      <c r="B8" s="152" t="s">
        <v>8</v>
      </c>
      <c r="C8" s="149" t="s">
        <v>9</v>
      </c>
      <c r="D8" s="149"/>
      <c r="E8" s="149" t="s">
        <v>10</v>
      </c>
      <c r="F8" s="148" t="s">
        <v>11</v>
      </c>
      <c r="G8" s="148"/>
      <c r="H8" s="148"/>
      <c r="I8" s="149" t="s">
        <v>12</v>
      </c>
      <c r="J8" s="150" t="s">
        <v>13</v>
      </c>
      <c r="K8" s="150"/>
      <c r="L8" s="150"/>
      <c r="M8" s="150"/>
      <c r="N8" s="150" t="s">
        <v>14</v>
      </c>
      <c r="O8" s="150"/>
      <c r="P8" s="150"/>
      <c r="Q8" s="150"/>
    </row>
    <row r="9" spans="1:17" ht="17.25" x14ac:dyDescent="0.3">
      <c r="A9" s="149"/>
      <c r="B9" s="152"/>
      <c r="C9" s="149"/>
      <c r="D9" s="149"/>
      <c r="E9" s="149"/>
      <c r="F9" s="6" t="s">
        <v>15</v>
      </c>
      <c r="G9" s="6" t="s">
        <v>16</v>
      </c>
      <c r="H9" s="6" t="s">
        <v>17</v>
      </c>
      <c r="I9" s="149"/>
      <c r="J9" s="42" t="s">
        <v>18</v>
      </c>
      <c r="K9" s="6" t="s">
        <v>19</v>
      </c>
      <c r="L9" s="6" t="s">
        <v>20</v>
      </c>
      <c r="M9" s="6" t="s">
        <v>21</v>
      </c>
      <c r="N9" s="6" t="s">
        <v>22</v>
      </c>
      <c r="O9" s="6" t="s">
        <v>23</v>
      </c>
      <c r="P9" s="6" t="s">
        <v>24</v>
      </c>
      <c r="Q9" s="6" t="s">
        <v>25</v>
      </c>
    </row>
    <row r="10" spans="1:17" s="37" customFormat="1" x14ac:dyDescent="0.25">
      <c r="A10" s="8"/>
      <c r="B10" s="8">
        <v>2</v>
      </c>
      <c r="C10" s="151">
        <v>3</v>
      </c>
      <c r="D10" s="151"/>
      <c r="E10" s="8">
        <v>4</v>
      </c>
      <c r="F10" s="43">
        <v>5</v>
      </c>
      <c r="G10" s="43">
        <v>6</v>
      </c>
      <c r="H10" s="43">
        <v>7</v>
      </c>
      <c r="I10" s="43">
        <v>8</v>
      </c>
      <c r="J10" s="43">
        <v>9</v>
      </c>
      <c r="K10" s="43">
        <v>10</v>
      </c>
      <c r="L10" s="43">
        <v>11</v>
      </c>
      <c r="M10" s="43">
        <v>12</v>
      </c>
      <c r="N10" s="43">
        <v>13</v>
      </c>
      <c r="O10" s="43">
        <v>14</v>
      </c>
      <c r="P10" s="43">
        <v>15</v>
      </c>
      <c r="Q10" s="43">
        <v>16</v>
      </c>
    </row>
    <row r="11" spans="1:17" ht="22.5" customHeight="1" x14ac:dyDescent="0.25">
      <c r="A11" s="90">
        <v>608</v>
      </c>
      <c r="B11" s="145" t="s">
        <v>26</v>
      </c>
      <c r="C11" s="156" t="s">
        <v>46</v>
      </c>
      <c r="D11" s="156"/>
      <c r="E11" s="110">
        <v>80</v>
      </c>
      <c r="F11" s="110">
        <v>12.44</v>
      </c>
      <c r="G11" s="110">
        <v>9.24</v>
      </c>
      <c r="H11" s="110">
        <v>12.56</v>
      </c>
      <c r="I11" s="110">
        <v>183</v>
      </c>
      <c r="J11" s="29">
        <v>0.08</v>
      </c>
      <c r="K11" s="29">
        <v>0.12</v>
      </c>
      <c r="L11" s="29">
        <v>23</v>
      </c>
      <c r="M11" s="29">
        <v>0</v>
      </c>
      <c r="N11" s="29">
        <v>35</v>
      </c>
      <c r="O11" s="29">
        <v>133.1</v>
      </c>
      <c r="P11" s="29">
        <v>25.7</v>
      </c>
      <c r="Q11" s="29">
        <v>1.5</v>
      </c>
    </row>
    <row r="12" spans="1:17" ht="22.5" customHeight="1" x14ac:dyDescent="0.25">
      <c r="A12" s="90">
        <v>688</v>
      </c>
      <c r="B12" s="145"/>
      <c r="C12" s="142" t="s">
        <v>38</v>
      </c>
      <c r="D12" s="142"/>
      <c r="E12" s="16">
        <v>180</v>
      </c>
      <c r="F12" s="18">
        <v>6.62</v>
      </c>
      <c r="G12" s="18">
        <v>5.42</v>
      </c>
      <c r="H12" s="18">
        <v>31.73</v>
      </c>
      <c r="I12" s="18">
        <v>202.14</v>
      </c>
      <c r="J12" s="18">
        <v>7.0000000000000007E-2</v>
      </c>
      <c r="K12" s="18">
        <v>0</v>
      </c>
      <c r="L12" s="18">
        <v>25.2</v>
      </c>
      <c r="M12" s="19">
        <v>0</v>
      </c>
      <c r="N12" s="18">
        <v>5.83</v>
      </c>
      <c r="O12" s="18">
        <v>44.6</v>
      </c>
      <c r="P12" s="18">
        <v>25.34</v>
      </c>
      <c r="Q12" s="18">
        <v>1.33</v>
      </c>
    </row>
    <row r="13" spans="1:17" ht="32.25" customHeight="1" x14ac:dyDescent="0.25">
      <c r="A13" s="90">
        <v>943</v>
      </c>
      <c r="B13" s="145"/>
      <c r="C13" s="155" t="s">
        <v>31</v>
      </c>
      <c r="D13" s="155"/>
      <c r="E13" s="111">
        <v>200</v>
      </c>
      <c r="F13" s="111">
        <v>0.2</v>
      </c>
      <c r="G13" s="111">
        <v>0</v>
      </c>
      <c r="H13" s="111">
        <v>14</v>
      </c>
      <c r="I13" s="111">
        <v>28</v>
      </c>
      <c r="J13" s="111">
        <v>0</v>
      </c>
      <c r="K13" s="111">
        <v>0</v>
      </c>
      <c r="L13" s="111">
        <v>0</v>
      </c>
      <c r="M13" s="111">
        <v>0</v>
      </c>
      <c r="N13" s="111">
        <v>6</v>
      </c>
      <c r="O13" s="111">
        <v>0</v>
      </c>
      <c r="P13" s="111">
        <v>0</v>
      </c>
      <c r="Q13" s="111">
        <v>0.4</v>
      </c>
    </row>
    <row r="14" spans="1:17" ht="22.5" customHeight="1" x14ac:dyDescent="0.25">
      <c r="A14" s="90">
        <v>14</v>
      </c>
      <c r="B14" s="145"/>
      <c r="C14" s="142" t="s">
        <v>129</v>
      </c>
      <c r="D14" s="142"/>
      <c r="E14" s="59">
        <v>100</v>
      </c>
      <c r="F14" s="19">
        <v>1.1299999999999999</v>
      </c>
      <c r="G14" s="19">
        <v>6.19</v>
      </c>
      <c r="H14" s="19">
        <v>4.72</v>
      </c>
      <c r="I14" s="19">
        <v>79.099999999999994</v>
      </c>
      <c r="J14" s="19">
        <v>0.06</v>
      </c>
      <c r="K14" s="19">
        <v>20.420000000000002</v>
      </c>
      <c r="L14" s="19">
        <v>0</v>
      </c>
      <c r="M14" s="19">
        <v>1.85</v>
      </c>
      <c r="N14" s="19">
        <v>23.2</v>
      </c>
      <c r="O14" s="19">
        <v>32.880000000000003</v>
      </c>
      <c r="P14" s="19">
        <v>17.79</v>
      </c>
      <c r="Q14" s="19">
        <v>0.84</v>
      </c>
    </row>
    <row r="15" spans="1:17" ht="22.5" customHeight="1" x14ac:dyDescent="0.25">
      <c r="A15" s="90"/>
      <c r="B15" s="145"/>
      <c r="C15" s="144" t="s">
        <v>32</v>
      </c>
      <c r="D15" s="144"/>
      <c r="E15" s="69">
        <v>70</v>
      </c>
      <c r="F15" s="69">
        <v>5.53</v>
      </c>
      <c r="G15" s="69">
        <v>0.7</v>
      </c>
      <c r="H15" s="69">
        <v>33.81</v>
      </c>
      <c r="I15" s="69">
        <v>164.5</v>
      </c>
      <c r="J15" s="69">
        <v>0.112</v>
      </c>
      <c r="K15" s="69" t="s">
        <v>112</v>
      </c>
      <c r="L15" s="69" t="s">
        <v>112</v>
      </c>
      <c r="M15" s="69" t="s">
        <v>112</v>
      </c>
      <c r="N15" s="69">
        <v>16.100000000000001</v>
      </c>
      <c r="O15" s="69">
        <v>60.9</v>
      </c>
      <c r="P15" s="69">
        <v>23.1</v>
      </c>
      <c r="Q15" s="69">
        <v>1.4</v>
      </c>
    </row>
    <row r="16" spans="1:17" ht="22.5" customHeight="1" x14ac:dyDescent="0.25">
      <c r="A16" s="90"/>
      <c r="B16" s="145"/>
      <c r="C16" s="144" t="s">
        <v>113</v>
      </c>
      <c r="D16" s="144"/>
      <c r="E16" s="69">
        <v>40</v>
      </c>
      <c r="F16" s="69">
        <v>2.64</v>
      </c>
      <c r="G16" s="69">
        <v>0.48</v>
      </c>
      <c r="H16" s="69">
        <v>13.36</v>
      </c>
      <c r="I16" s="69">
        <v>69.599999999999994</v>
      </c>
      <c r="J16" s="69">
        <v>7.1999999999999995E-2</v>
      </c>
      <c r="K16" s="69">
        <v>0</v>
      </c>
      <c r="L16" s="69">
        <v>0</v>
      </c>
      <c r="M16" s="69">
        <v>0.56000000000000005</v>
      </c>
      <c r="N16" s="69">
        <v>14</v>
      </c>
      <c r="O16" s="69">
        <v>63.2</v>
      </c>
      <c r="P16" s="69">
        <v>18.8</v>
      </c>
      <c r="Q16" s="69">
        <v>1.56</v>
      </c>
    </row>
    <row r="17" spans="1:17" ht="24.75" customHeight="1" x14ac:dyDescent="0.25">
      <c r="A17" s="90"/>
      <c r="B17" s="145"/>
      <c r="C17" s="139" t="s">
        <v>34</v>
      </c>
      <c r="D17" s="139"/>
      <c r="E17" s="5">
        <v>670</v>
      </c>
      <c r="F17" s="14">
        <f t="shared" ref="F17:Q17" si="0">SUM(F11:F16)</f>
        <v>28.56</v>
      </c>
      <c r="G17" s="14">
        <f t="shared" si="0"/>
        <v>22.03</v>
      </c>
      <c r="H17" s="14">
        <f t="shared" si="0"/>
        <v>110.17999999999999</v>
      </c>
      <c r="I17" s="14">
        <f t="shared" si="0"/>
        <v>726.34</v>
      </c>
      <c r="J17" s="14">
        <f t="shared" si="0"/>
        <v>0.39400000000000002</v>
      </c>
      <c r="K17" s="14">
        <f t="shared" si="0"/>
        <v>20.540000000000003</v>
      </c>
      <c r="L17" s="14">
        <f t="shared" si="0"/>
        <v>48.2</v>
      </c>
      <c r="M17" s="14">
        <f t="shared" si="0"/>
        <v>2.41</v>
      </c>
      <c r="N17" s="14">
        <f t="shared" si="0"/>
        <v>100.13</v>
      </c>
      <c r="O17" s="14">
        <f t="shared" si="0"/>
        <v>334.67999999999995</v>
      </c>
      <c r="P17" s="14">
        <f t="shared" si="0"/>
        <v>110.73</v>
      </c>
      <c r="Q17" s="14">
        <f t="shared" si="0"/>
        <v>7.0300000000000011</v>
      </c>
    </row>
    <row r="18" spans="1:17" ht="21.75" customHeight="1" x14ac:dyDescent="0.25">
      <c r="A18" s="90">
        <v>144</v>
      </c>
      <c r="B18" s="157" t="s">
        <v>47</v>
      </c>
      <c r="C18" s="146" t="s">
        <v>33</v>
      </c>
      <c r="D18" s="147"/>
      <c r="E18" s="112">
        <v>100</v>
      </c>
      <c r="F18" s="112">
        <v>0.4</v>
      </c>
      <c r="G18" s="112">
        <v>0.4</v>
      </c>
      <c r="H18" s="112">
        <v>9.8000000000000007</v>
      </c>
      <c r="I18" s="112">
        <v>47</v>
      </c>
      <c r="J18" s="112">
        <v>0.03</v>
      </c>
      <c r="K18" s="112">
        <v>10</v>
      </c>
      <c r="L18" s="112">
        <v>0</v>
      </c>
      <c r="M18" s="112">
        <v>0</v>
      </c>
      <c r="N18" s="112">
        <v>2.2000000000000002</v>
      </c>
      <c r="O18" s="112">
        <v>0</v>
      </c>
      <c r="P18" s="112">
        <v>0</v>
      </c>
      <c r="Q18" s="112">
        <v>2.2000000000000002</v>
      </c>
    </row>
    <row r="19" spans="1:17" ht="21.75" customHeight="1" x14ac:dyDescent="0.25">
      <c r="A19" s="90">
        <v>206</v>
      </c>
      <c r="B19" s="157"/>
      <c r="C19" s="142" t="s">
        <v>62</v>
      </c>
      <c r="D19" s="142"/>
      <c r="E19" s="59">
        <v>200</v>
      </c>
      <c r="F19" s="19">
        <v>17.29</v>
      </c>
      <c r="G19" s="19">
        <v>12.62</v>
      </c>
      <c r="H19" s="19">
        <v>13.06</v>
      </c>
      <c r="I19" s="19">
        <v>234.8</v>
      </c>
      <c r="J19" s="19">
        <v>0.23</v>
      </c>
      <c r="K19" s="19">
        <v>4.6500000000000004</v>
      </c>
      <c r="L19" s="19">
        <v>0</v>
      </c>
      <c r="M19" s="19">
        <v>0.12</v>
      </c>
      <c r="N19" s="19">
        <v>45.36</v>
      </c>
      <c r="O19" s="19">
        <v>161.74</v>
      </c>
      <c r="P19" s="19">
        <v>51.3</v>
      </c>
      <c r="Q19" s="19">
        <v>2.42</v>
      </c>
    </row>
    <row r="20" spans="1:17" ht="21.75" customHeight="1" x14ac:dyDescent="0.25">
      <c r="A20" s="90">
        <v>591</v>
      </c>
      <c r="B20" s="157"/>
      <c r="C20" s="144" t="s">
        <v>132</v>
      </c>
      <c r="D20" s="144"/>
      <c r="E20" s="13">
        <v>80</v>
      </c>
      <c r="F20" s="13">
        <v>19.72</v>
      </c>
      <c r="G20" s="13">
        <v>17.89</v>
      </c>
      <c r="H20" s="21">
        <v>4.76</v>
      </c>
      <c r="I20" s="21">
        <v>168.2</v>
      </c>
      <c r="J20" s="21">
        <v>0.17</v>
      </c>
      <c r="K20" s="21">
        <v>0</v>
      </c>
      <c r="L20" s="21">
        <v>0</v>
      </c>
      <c r="M20" s="21">
        <v>0</v>
      </c>
      <c r="N20" s="19">
        <v>24.36</v>
      </c>
      <c r="O20" s="19">
        <v>194.69</v>
      </c>
      <c r="P20" s="19">
        <v>26.01</v>
      </c>
      <c r="Q20" s="19">
        <v>2.3199999999999998</v>
      </c>
    </row>
    <row r="21" spans="1:17" ht="21.75" customHeight="1" x14ac:dyDescent="0.25">
      <c r="A21" s="91">
        <v>679</v>
      </c>
      <c r="B21" s="157"/>
      <c r="C21" s="143" t="s">
        <v>54</v>
      </c>
      <c r="D21" s="143"/>
      <c r="E21" s="12" t="s">
        <v>51</v>
      </c>
      <c r="F21" s="19">
        <v>9.94</v>
      </c>
      <c r="G21" s="19">
        <v>7.48</v>
      </c>
      <c r="H21" s="31">
        <v>47.78</v>
      </c>
      <c r="I21" s="31">
        <v>307.26</v>
      </c>
      <c r="J21" s="31">
        <v>0.24</v>
      </c>
      <c r="K21" s="31">
        <v>0</v>
      </c>
      <c r="L21" s="31">
        <v>0.02</v>
      </c>
      <c r="M21" s="31">
        <v>0</v>
      </c>
      <c r="N21" s="31">
        <v>17.3</v>
      </c>
      <c r="O21" s="31">
        <v>278</v>
      </c>
      <c r="P21" s="31">
        <v>90</v>
      </c>
      <c r="Q21" s="31">
        <v>5.26</v>
      </c>
    </row>
    <row r="22" spans="1:17" ht="22.5" customHeight="1" x14ac:dyDescent="0.25">
      <c r="A22" s="20"/>
      <c r="B22" s="157"/>
      <c r="C22" s="144" t="s">
        <v>32</v>
      </c>
      <c r="D22" s="144"/>
      <c r="E22" s="68">
        <v>80</v>
      </c>
      <c r="F22" s="68">
        <v>6.32</v>
      </c>
      <c r="G22" s="68">
        <v>0.8</v>
      </c>
      <c r="H22" s="68">
        <v>38.64</v>
      </c>
      <c r="I22" s="68">
        <v>188</v>
      </c>
      <c r="J22" s="68">
        <v>0.128</v>
      </c>
      <c r="K22" s="68" t="s">
        <v>112</v>
      </c>
      <c r="L22" s="68" t="s">
        <v>112</v>
      </c>
      <c r="M22" s="68">
        <f>-O21</f>
        <v>-278</v>
      </c>
      <c r="N22" s="68">
        <v>18.399999999999999</v>
      </c>
      <c r="O22" s="68">
        <v>69.599999999999994</v>
      </c>
      <c r="P22" s="68">
        <v>26.4</v>
      </c>
      <c r="Q22" s="68">
        <v>1.6</v>
      </c>
    </row>
    <row r="23" spans="1:17" ht="22.5" customHeight="1" x14ac:dyDescent="0.25">
      <c r="A23" s="9">
        <v>959</v>
      </c>
      <c r="B23" s="157"/>
      <c r="C23" s="143" t="s">
        <v>65</v>
      </c>
      <c r="D23" s="143"/>
      <c r="E23" s="59">
        <v>200</v>
      </c>
      <c r="F23" s="44">
        <v>3.52</v>
      </c>
      <c r="G23" s="44">
        <v>3.72</v>
      </c>
      <c r="H23" s="44">
        <v>25.49</v>
      </c>
      <c r="I23" s="44">
        <v>145.19999999999999</v>
      </c>
      <c r="J23" s="44">
        <v>0.04</v>
      </c>
      <c r="K23" s="44">
        <v>1.3</v>
      </c>
      <c r="L23" s="44">
        <v>0.01</v>
      </c>
      <c r="M23" s="44">
        <v>0</v>
      </c>
      <c r="N23" s="44">
        <v>122</v>
      </c>
      <c r="O23" s="44">
        <v>90</v>
      </c>
      <c r="P23" s="44">
        <v>14</v>
      </c>
      <c r="Q23" s="44">
        <v>0.5</v>
      </c>
    </row>
    <row r="24" spans="1:17" ht="23.25" customHeight="1" x14ac:dyDescent="0.25">
      <c r="A24" s="20"/>
      <c r="B24" s="157"/>
      <c r="C24" s="139" t="s">
        <v>40</v>
      </c>
      <c r="D24" s="139"/>
      <c r="E24" s="5">
        <v>880</v>
      </c>
      <c r="F24" s="22">
        <f t="shared" ref="F24:Q24" si="1">SUM(F18:F23)</f>
        <v>57.19</v>
      </c>
      <c r="G24" s="22">
        <f t="shared" si="1"/>
        <v>42.91</v>
      </c>
      <c r="H24" s="22">
        <f t="shared" si="1"/>
        <v>139.53</v>
      </c>
      <c r="I24" s="22">
        <f t="shared" si="1"/>
        <v>1090.46</v>
      </c>
      <c r="J24" s="22">
        <f t="shared" si="1"/>
        <v>0.83800000000000008</v>
      </c>
      <c r="K24" s="22">
        <f t="shared" si="1"/>
        <v>15.950000000000001</v>
      </c>
      <c r="L24" s="22">
        <f t="shared" si="1"/>
        <v>0.03</v>
      </c>
      <c r="M24" s="22">
        <f t="shared" si="1"/>
        <v>-277.88</v>
      </c>
      <c r="N24" s="22">
        <f t="shared" si="1"/>
        <v>229.62</v>
      </c>
      <c r="O24" s="22">
        <f t="shared" si="1"/>
        <v>794.03000000000009</v>
      </c>
      <c r="P24" s="22">
        <f t="shared" si="1"/>
        <v>207.71</v>
      </c>
      <c r="Q24" s="22">
        <f t="shared" si="1"/>
        <v>14.299999999999999</v>
      </c>
    </row>
    <row r="25" spans="1:17" ht="21.75" customHeight="1" x14ac:dyDescent="0.25">
      <c r="A25" s="23"/>
      <c r="B25" s="140" t="s">
        <v>74</v>
      </c>
      <c r="C25" s="140"/>
      <c r="D25" s="140"/>
      <c r="E25" s="140"/>
      <c r="F25" s="6">
        <f t="shared" ref="F25:Q25" si="2">F17+F24</f>
        <v>85.75</v>
      </c>
      <c r="G25" s="6">
        <f t="shared" si="2"/>
        <v>64.94</v>
      </c>
      <c r="H25" s="6">
        <f t="shared" si="2"/>
        <v>249.70999999999998</v>
      </c>
      <c r="I25" s="6">
        <f t="shared" si="2"/>
        <v>1816.8000000000002</v>
      </c>
      <c r="J25" s="6">
        <f t="shared" si="2"/>
        <v>1.2320000000000002</v>
      </c>
      <c r="K25" s="6">
        <f t="shared" si="2"/>
        <v>36.49</v>
      </c>
      <c r="L25" s="6">
        <f t="shared" si="2"/>
        <v>48.230000000000004</v>
      </c>
      <c r="M25" s="6">
        <f t="shared" si="2"/>
        <v>-275.46999999999997</v>
      </c>
      <c r="N25" s="6">
        <f t="shared" si="2"/>
        <v>329.75</v>
      </c>
      <c r="O25" s="6">
        <f t="shared" si="2"/>
        <v>1128.71</v>
      </c>
      <c r="P25" s="6">
        <f t="shared" si="2"/>
        <v>318.44</v>
      </c>
      <c r="Q25" s="6">
        <f t="shared" si="2"/>
        <v>21.33</v>
      </c>
    </row>
    <row r="38" spans="1:17" s="82" customFormat="1" ht="12" x14ac:dyDescent="0.2">
      <c r="A38" s="82" t="s">
        <v>114</v>
      </c>
    </row>
    <row r="39" spans="1:17" s="82" customFormat="1" ht="12" x14ac:dyDescent="0.2">
      <c r="A39" s="82" t="s">
        <v>115</v>
      </c>
    </row>
    <row r="40" spans="1:17" s="82" customFormat="1" ht="12" x14ac:dyDescent="0.2">
      <c r="A40" s="82" t="s">
        <v>116</v>
      </c>
    </row>
    <row r="41" spans="1:17" s="82" customFormat="1" ht="12" x14ac:dyDescent="0.2">
      <c r="A41" s="82" t="s">
        <v>117</v>
      </c>
    </row>
    <row r="42" spans="1:17" s="39" customFormat="1" ht="15.75" x14ac:dyDescent="0.25">
      <c r="A42" s="39" t="s">
        <v>0</v>
      </c>
      <c r="B42" s="39" t="s">
        <v>60</v>
      </c>
      <c r="F42" s="40"/>
      <c r="G42" s="40"/>
      <c r="H42" s="40"/>
      <c r="I42" s="40"/>
      <c r="J42" s="40"/>
    </row>
    <row r="43" spans="1:17" s="39" customFormat="1" ht="15.75" x14ac:dyDescent="0.25">
      <c r="A43" s="39" t="s">
        <v>2</v>
      </c>
      <c r="B43" s="39" t="s">
        <v>70</v>
      </c>
      <c r="F43" s="40"/>
      <c r="G43" s="40"/>
      <c r="H43" s="40"/>
      <c r="I43" s="40"/>
      <c r="J43" s="40"/>
    </row>
    <row r="44" spans="1:17" s="39" customFormat="1" ht="15.75" x14ac:dyDescent="0.25">
      <c r="A44" s="39" t="s">
        <v>4</v>
      </c>
      <c r="B44" s="39" t="s">
        <v>5</v>
      </c>
      <c r="F44" s="40"/>
      <c r="G44" s="40"/>
      <c r="H44" s="40"/>
      <c r="I44" s="40"/>
      <c r="J44" s="40"/>
    </row>
    <row r="45" spans="1:17" s="39" customFormat="1" ht="15.75" x14ac:dyDescent="0.25">
      <c r="A45" s="39" t="s">
        <v>6</v>
      </c>
      <c r="B45" s="2" t="s">
        <v>111</v>
      </c>
      <c r="F45" s="40"/>
      <c r="G45" s="40"/>
      <c r="H45" s="40"/>
      <c r="I45" s="40"/>
      <c r="J45" s="40"/>
    </row>
    <row r="46" spans="1:17" s="37" customFormat="1" x14ac:dyDescent="0.25">
      <c r="F46" s="41"/>
      <c r="G46" s="41"/>
      <c r="H46" s="41"/>
      <c r="I46" s="41"/>
      <c r="J46" s="41"/>
    </row>
    <row r="47" spans="1:17" s="39" customFormat="1" ht="15.75" customHeight="1" x14ac:dyDescent="0.25">
      <c r="A47" s="149" t="s">
        <v>7</v>
      </c>
      <c r="B47" s="152" t="s">
        <v>8</v>
      </c>
      <c r="C47" s="149" t="s">
        <v>9</v>
      </c>
      <c r="D47" s="149"/>
      <c r="E47" s="149" t="s">
        <v>10</v>
      </c>
      <c r="F47" s="148" t="s">
        <v>11</v>
      </c>
      <c r="G47" s="148"/>
      <c r="H47" s="148"/>
      <c r="I47" s="149" t="s">
        <v>12</v>
      </c>
      <c r="J47" s="150" t="s">
        <v>13</v>
      </c>
      <c r="K47" s="150"/>
      <c r="L47" s="150"/>
      <c r="M47" s="150"/>
      <c r="N47" s="150" t="s">
        <v>14</v>
      </c>
      <c r="O47" s="150"/>
      <c r="P47" s="150"/>
      <c r="Q47" s="150"/>
    </row>
    <row r="48" spans="1:17" ht="17.25" x14ac:dyDescent="0.3">
      <c r="A48" s="149"/>
      <c r="B48" s="152"/>
      <c r="C48" s="149"/>
      <c r="D48" s="149"/>
      <c r="E48" s="149"/>
      <c r="F48" s="6" t="s">
        <v>15</v>
      </c>
      <c r="G48" s="6" t="s">
        <v>16</v>
      </c>
      <c r="H48" s="6" t="s">
        <v>17</v>
      </c>
      <c r="I48" s="149"/>
      <c r="J48" s="42" t="s">
        <v>18</v>
      </c>
      <c r="K48" s="6" t="s">
        <v>19</v>
      </c>
      <c r="L48" s="6" t="s">
        <v>20</v>
      </c>
      <c r="M48" s="6" t="s">
        <v>21</v>
      </c>
      <c r="N48" s="6" t="s">
        <v>22</v>
      </c>
      <c r="O48" s="6" t="s">
        <v>23</v>
      </c>
      <c r="P48" s="6" t="s">
        <v>24</v>
      </c>
      <c r="Q48" s="6" t="s">
        <v>25</v>
      </c>
    </row>
    <row r="49" spans="1:17" s="38" customFormat="1" x14ac:dyDescent="0.25">
      <c r="A49" s="37"/>
      <c r="B49" s="8">
        <v>2</v>
      </c>
      <c r="C49" s="151">
        <v>3</v>
      </c>
      <c r="D49" s="151"/>
      <c r="E49" s="8">
        <v>4</v>
      </c>
      <c r="F49" s="43">
        <v>5</v>
      </c>
      <c r="G49" s="43">
        <v>6</v>
      </c>
      <c r="H49" s="43">
        <v>7</v>
      </c>
      <c r="I49" s="43">
        <v>8</v>
      </c>
      <c r="J49" s="43">
        <v>9</v>
      </c>
      <c r="K49" s="43">
        <v>10</v>
      </c>
      <c r="L49" s="43">
        <v>11</v>
      </c>
      <c r="M49" s="43">
        <v>12</v>
      </c>
      <c r="N49" s="43">
        <v>13</v>
      </c>
      <c r="O49" s="43">
        <v>14</v>
      </c>
      <c r="P49" s="43">
        <v>15</v>
      </c>
      <c r="Q49" s="43">
        <v>16</v>
      </c>
    </row>
    <row r="50" spans="1:17" ht="21.75" customHeight="1" x14ac:dyDescent="0.25">
      <c r="A50" s="90">
        <v>608</v>
      </c>
      <c r="B50" s="145" t="s">
        <v>26</v>
      </c>
      <c r="C50" s="143" t="s">
        <v>46</v>
      </c>
      <c r="D50" s="143"/>
      <c r="E50" s="114">
        <v>100</v>
      </c>
      <c r="F50" s="114">
        <v>15.55</v>
      </c>
      <c r="G50" s="114">
        <v>11.55</v>
      </c>
      <c r="H50" s="114">
        <v>15.7</v>
      </c>
      <c r="I50" s="114">
        <v>228.75</v>
      </c>
      <c r="J50" s="29">
        <v>0.1</v>
      </c>
      <c r="K50" s="29">
        <v>0.15</v>
      </c>
      <c r="L50" s="29">
        <v>28.75</v>
      </c>
      <c r="M50" s="29">
        <v>0</v>
      </c>
      <c r="N50" s="29">
        <v>43.75</v>
      </c>
      <c r="O50" s="29">
        <v>166.38</v>
      </c>
      <c r="P50" s="29">
        <v>32.130000000000003</v>
      </c>
      <c r="Q50" s="29">
        <v>1.8</v>
      </c>
    </row>
    <row r="51" spans="1:17" ht="21.75" customHeight="1" x14ac:dyDescent="0.25">
      <c r="A51" s="90">
        <v>688</v>
      </c>
      <c r="B51" s="145"/>
      <c r="C51" s="142" t="s">
        <v>38</v>
      </c>
      <c r="D51" s="142"/>
      <c r="E51" s="16">
        <v>200</v>
      </c>
      <c r="F51" s="18">
        <v>7.36</v>
      </c>
      <c r="G51" s="18">
        <v>6.02</v>
      </c>
      <c r="H51" s="18">
        <v>35.26</v>
      </c>
      <c r="I51" s="18">
        <v>224.6</v>
      </c>
      <c r="J51" s="18">
        <v>0.08</v>
      </c>
      <c r="K51" s="18">
        <v>0</v>
      </c>
      <c r="L51" s="18">
        <v>28</v>
      </c>
      <c r="M51" s="19">
        <v>0</v>
      </c>
      <c r="N51" s="18">
        <v>6.48</v>
      </c>
      <c r="O51" s="18">
        <v>49.56</v>
      </c>
      <c r="P51" s="18">
        <v>28.16</v>
      </c>
      <c r="Q51" s="18">
        <v>1.48</v>
      </c>
    </row>
    <row r="52" spans="1:17" ht="23.25" customHeight="1" x14ac:dyDescent="0.25">
      <c r="A52" s="90">
        <v>943</v>
      </c>
      <c r="B52" s="145"/>
      <c r="C52" s="155" t="s">
        <v>31</v>
      </c>
      <c r="D52" s="155"/>
      <c r="E52" s="113">
        <v>200</v>
      </c>
      <c r="F52" s="113">
        <v>0.2</v>
      </c>
      <c r="G52" s="113">
        <v>0</v>
      </c>
      <c r="H52" s="113">
        <v>14</v>
      </c>
      <c r="I52" s="113">
        <v>28</v>
      </c>
      <c r="J52" s="113">
        <v>0</v>
      </c>
      <c r="K52" s="113">
        <v>0</v>
      </c>
      <c r="L52" s="113">
        <v>0</v>
      </c>
      <c r="M52" s="113">
        <v>0</v>
      </c>
      <c r="N52" s="113">
        <v>6</v>
      </c>
      <c r="O52" s="113">
        <v>0</v>
      </c>
      <c r="P52" s="113">
        <v>0</v>
      </c>
      <c r="Q52" s="113">
        <v>0.4</v>
      </c>
    </row>
    <row r="53" spans="1:17" ht="22.5" customHeight="1" x14ac:dyDescent="0.25">
      <c r="A53" s="90"/>
      <c r="B53" s="145"/>
      <c r="C53" s="144" t="s">
        <v>32</v>
      </c>
      <c r="D53" s="144"/>
      <c r="E53" s="69">
        <v>100</v>
      </c>
      <c r="F53" s="69">
        <v>7.9</v>
      </c>
      <c r="G53" s="69">
        <v>1</v>
      </c>
      <c r="H53" s="69">
        <v>48.3</v>
      </c>
      <c r="I53" s="69">
        <v>235</v>
      </c>
      <c r="J53" s="69">
        <v>0.16</v>
      </c>
      <c r="K53" s="69">
        <v>0</v>
      </c>
      <c r="L53" s="69">
        <v>0</v>
      </c>
      <c r="M53" s="69">
        <v>0</v>
      </c>
      <c r="N53" s="69">
        <v>23</v>
      </c>
      <c r="O53" s="69">
        <v>87</v>
      </c>
      <c r="P53" s="69">
        <v>33</v>
      </c>
      <c r="Q53" s="69">
        <v>2</v>
      </c>
    </row>
    <row r="54" spans="1:17" ht="22.5" customHeight="1" x14ac:dyDescent="0.25">
      <c r="A54" s="90">
        <v>14</v>
      </c>
      <c r="B54" s="145"/>
      <c r="C54" s="142" t="s">
        <v>129</v>
      </c>
      <c r="D54" s="142"/>
      <c r="E54" s="59">
        <v>100</v>
      </c>
      <c r="F54" s="19">
        <v>1.1299999999999999</v>
      </c>
      <c r="G54" s="19">
        <v>6.19</v>
      </c>
      <c r="H54" s="19">
        <v>4.72</v>
      </c>
      <c r="I54" s="19">
        <v>79.099999999999994</v>
      </c>
      <c r="J54" s="19">
        <v>0.06</v>
      </c>
      <c r="K54" s="19">
        <v>20.420000000000002</v>
      </c>
      <c r="L54" s="19">
        <v>0</v>
      </c>
      <c r="M54" s="19">
        <v>1.85</v>
      </c>
      <c r="N54" s="19">
        <v>23.2</v>
      </c>
      <c r="O54" s="19">
        <v>32.880000000000003</v>
      </c>
      <c r="P54" s="19">
        <v>17.79</v>
      </c>
      <c r="Q54" s="19">
        <v>0.84</v>
      </c>
    </row>
    <row r="55" spans="1:17" ht="23.25" customHeight="1" x14ac:dyDescent="0.25">
      <c r="A55" s="90"/>
      <c r="B55" s="145"/>
      <c r="C55" s="139" t="s">
        <v>34</v>
      </c>
      <c r="D55" s="139"/>
      <c r="E55" s="5">
        <v>700</v>
      </c>
      <c r="F55" s="5">
        <f t="shared" ref="F55:Q55" si="3">SUM(F50:F54)</f>
        <v>32.14</v>
      </c>
      <c r="G55" s="5">
        <f t="shared" si="3"/>
        <v>24.76</v>
      </c>
      <c r="H55" s="5">
        <f t="shared" si="3"/>
        <v>117.97999999999999</v>
      </c>
      <c r="I55" s="5">
        <f t="shared" si="3"/>
        <v>795.45</v>
      </c>
      <c r="J55" s="5">
        <f t="shared" si="3"/>
        <v>0.39999999999999997</v>
      </c>
      <c r="K55" s="5">
        <f t="shared" si="3"/>
        <v>20.57</v>
      </c>
      <c r="L55" s="5">
        <f t="shared" si="3"/>
        <v>56.75</v>
      </c>
      <c r="M55" s="5">
        <f t="shared" si="3"/>
        <v>1.85</v>
      </c>
      <c r="N55" s="5">
        <f t="shared" si="3"/>
        <v>102.43</v>
      </c>
      <c r="O55" s="5">
        <f t="shared" si="3"/>
        <v>335.82</v>
      </c>
      <c r="P55" s="5">
        <f t="shared" si="3"/>
        <v>111.08000000000001</v>
      </c>
      <c r="Q55" s="5">
        <f t="shared" si="3"/>
        <v>6.52</v>
      </c>
    </row>
    <row r="56" spans="1:17" ht="22.5" customHeight="1" x14ac:dyDescent="0.25">
      <c r="A56" s="90">
        <v>144</v>
      </c>
      <c r="B56" s="154" t="s">
        <v>47</v>
      </c>
      <c r="C56" s="146" t="s">
        <v>33</v>
      </c>
      <c r="D56" s="147"/>
      <c r="E56" s="113">
        <v>100</v>
      </c>
      <c r="F56" s="113">
        <v>0.4</v>
      </c>
      <c r="G56" s="113">
        <v>0.4</v>
      </c>
      <c r="H56" s="113">
        <v>9.8000000000000007</v>
      </c>
      <c r="I56" s="113">
        <v>47</v>
      </c>
      <c r="J56" s="113">
        <v>0.03</v>
      </c>
      <c r="K56" s="113">
        <v>10</v>
      </c>
      <c r="L56" s="113">
        <v>0</v>
      </c>
      <c r="M56" s="113">
        <v>0</v>
      </c>
      <c r="N56" s="113">
        <v>2.2000000000000002</v>
      </c>
      <c r="O56" s="113">
        <v>0</v>
      </c>
      <c r="P56" s="113">
        <v>0</v>
      </c>
      <c r="Q56" s="113">
        <v>2.2000000000000002</v>
      </c>
    </row>
    <row r="57" spans="1:17" ht="22.5" customHeight="1" x14ac:dyDescent="0.25">
      <c r="A57" s="90">
        <v>206</v>
      </c>
      <c r="B57" s="154"/>
      <c r="C57" s="142" t="s">
        <v>62</v>
      </c>
      <c r="D57" s="142"/>
      <c r="E57" s="59">
        <v>250</v>
      </c>
      <c r="F57" s="19">
        <v>18.39</v>
      </c>
      <c r="G57" s="19">
        <v>13.68</v>
      </c>
      <c r="H57" s="19">
        <v>16.329999999999998</v>
      </c>
      <c r="I57" s="19">
        <v>261.75</v>
      </c>
      <c r="J57" s="19">
        <v>0.28000000000000003</v>
      </c>
      <c r="K57" s="19">
        <v>5.81</v>
      </c>
      <c r="L57" s="19">
        <v>0</v>
      </c>
      <c r="M57" s="19">
        <v>0.15</v>
      </c>
      <c r="N57" s="19">
        <v>53.08</v>
      </c>
      <c r="O57" s="19">
        <v>179.18</v>
      </c>
      <c r="P57" s="19">
        <v>51.3</v>
      </c>
      <c r="Q57" s="19">
        <v>2.83</v>
      </c>
    </row>
    <row r="58" spans="1:17" ht="22.5" customHeight="1" x14ac:dyDescent="0.25">
      <c r="A58" s="90">
        <v>591</v>
      </c>
      <c r="B58" s="154"/>
      <c r="C58" s="142" t="s">
        <v>132</v>
      </c>
      <c r="D58" s="142"/>
      <c r="E58" s="59">
        <v>100</v>
      </c>
      <c r="F58" s="19">
        <v>23.8</v>
      </c>
      <c r="G58" s="19">
        <v>19.52</v>
      </c>
      <c r="H58" s="19">
        <v>5.74</v>
      </c>
      <c r="I58" s="19">
        <v>203</v>
      </c>
      <c r="J58" s="19">
        <v>0.21</v>
      </c>
      <c r="K58" s="19">
        <v>1.54</v>
      </c>
      <c r="L58" s="19">
        <v>0</v>
      </c>
      <c r="M58" s="19">
        <v>0</v>
      </c>
      <c r="N58" s="19">
        <v>29.4</v>
      </c>
      <c r="O58" s="19">
        <v>234.98</v>
      </c>
      <c r="P58" s="19">
        <v>31.39</v>
      </c>
      <c r="Q58" s="19">
        <v>2.8</v>
      </c>
    </row>
    <row r="59" spans="1:17" ht="22.5" customHeight="1" x14ac:dyDescent="0.25">
      <c r="A59" s="91">
        <v>679</v>
      </c>
      <c r="B59" s="154"/>
      <c r="C59" s="143" t="s">
        <v>54</v>
      </c>
      <c r="D59" s="143"/>
      <c r="E59" s="12" t="s">
        <v>51</v>
      </c>
      <c r="F59" s="19">
        <v>9.94</v>
      </c>
      <c r="G59" s="19">
        <v>7.48</v>
      </c>
      <c r="H59" s="31">
        <v>47.78</v>
      </c>
      <c r="I59" s="31">
        <v>307.26</v>
      </c>
      <c r="J59" s="31">
        <v>0.24</v>
      </c>
      <c r="K59" s="31">
        <v>0</v>
      </c>
      <c r="L59" s="31">
        <v>0.02</v>
      </c>
      <c r="M59" s="31">
        <v>0</v>
      </c>
      <c r="N59" s="31">
        <v>17.3</v>
      </c>
      <c r="O59" s="31">
        <v>278</v>
      </c>
      <c r="P59" s="31">
        <v>90</v>
      </c>
      <c r="Q59" s="31">
        <v>5.26</v>
      </c>
    </row>
    <row r="60" spans="1:17" ht="22.5" customHeight="1" x14ac:dyDescent="0.25">
      <c r="A60" s="69"/>
      <c r="B60" s="154"/>
      <c r="C60" s="144" t="s">
        <v>32</v>
      </c>
      <c r="D60" s="144"/>
      <c r="E60" s="69">
        <v>100</v>
      </c>
      <c r="F60" s="69">
        <v>7.9</v>
      </c>
      <c r="G60" s="69">
        <v>1</v>
      </c>
      <c r="H60" s="69">
        <v>48.3</v>
      </c>
      <c r="I60" s="69">
        <v>235</v>
      </c>
      <c r="J60" s="69">
        <v>0.16</v>
      </c>
      <c r="K60" s="69">
        <v>0</v>
      </c>
      <c r="L60" s="69">
        <v>0</v>
      </c>
      <c r="M60" s="69">
        <v>0</v>
      </c>
      <c r="N60" s="69">
        <v>23</v>
      </c>
      <c r="O60" s="69">
        <v>87</v>
      </c>
      <c r="P60" s="69">
        <v>33</v>
      </c>
      <c r="Q60" s="69">
        <v>2</v>
      </c>
    </row>
    <row r="61" spans="1:17" ht="22.5" customHeight="1" x14ac:dyDescent="0.25">
      <c r="A61" s="69">
        <v>959</v>
      </c>
      <c r="B61" s="154"/>
      <c r="C61" s="143" t="s">
        <v>65</v>
      </c>
      <c r="D61" s="143"/>
      <c r="E61" s="59">
        <v>200</v>
      </c>
      <c r="F61" s="44">
        <v>3.52</v>
      </c>
      <c r="G61" s="44">
        <v>3.72</v>
      </c>
      <c r="H61" s="44">
        <v>25.49</v>
      </c>
      <c r="I61" s="44">
        <v>145.19999999999999</v>
      </c>
      <c r="J61" s="44">
        <v>0.04</v>
      </c>
      <c r="K61" s="44">
        <v>1.3</v>
      </c>
      <c r="L61" s="44">
        <v>0.01</v>
      </c>
      <c r="M61" s="44">
        <v>0</v>
      </c>
      <c r="N61" s="44">
        <v>122</v>
      </c>
      <c r="O61" s="44">
        <v>90</v>
      </c>
      <c r="P61" s="44">
        <v>14</v>
      </c>
      <c r="Q61" s="44">
        <v>0.5</v>
      </c>
    </row>
    <row r="62" spans="1:17" ht="24" customHeight="1" x14ac:dyDescent="0.25">
      <c r="A62" s="12"/>
      <c r="B62" s="26"/>
      <c r="C62" s="139" t="s">
        <v>40</v>
      </c>
      <c r="D62" s="139"/>
      <c r="E62" s="5">
        <v>950</v>
      </c>
      <c r="F62" s="22">
        <f t="shared" ref="F62:Q62" si="4">SUM(F56:F61)</f>
        <v>63.95</v>
      </c>
      <c r="G62" s="22">
        <f t="shared" si="4"/>
        <v>45.8</v>
      </c>
      <c r="H62" s="22">
        <f t="shared" si="4"/>
        <v>153.44</v>
      </c>
      <c r="I62" s="22">
        <f t="shared" si="4"/>
        <v>1199.21</v>
      </c>
      <c r="J62" s="22">
        <f t="shared" si="4"/>
        <v>0.96000000000000008</v>
      </c>
      <c r="K62" s="22">
        <f t="shared" si="4"/>
        <v>18.649999999999999</v>
      </c>
      <c r="L62" s="22">
        <f t="shared" si="4"/>
        <v>0.03</v>
      </c>
      <c r="M62" s="22">
        <f t="shared" si="4"/>
        <v>0.15</v>
      </c>
      <c r="N62" s="22">
        <f t="shared" si="4"/>
        <v>246.98000000000002</v>
      </c>
      <c r="O62" s="22">
        <f t="shared" si="4"/>
        <v>869.16</v>
      </c>
      <c r="P62" s="22">
        <f t="shared" si="4"/>
        <v>219.69</v>
      </c>
      <c r="Q62" s="22">
        <f t="shared" si="4"/>
        <v>15.59</v>
      </c>
    </row>
    <row r="63" spans="1:17" ht="25.5" customHeight="1" x14ac:dyDescent="0.25">
      <c r="A63" s="27"/>
      <c r="B63" s="140" t="s">
        <v>74</v>
      </c>
      <c r="C63" s="140"/>
      <c r="D63" s="140"/>
      <c r="E63" s="140"/>
      <c r="F63" s="6">
        <f t="shared" ref="F63:Q63" si="5">F55+F62</f>
        <v>96.09</v>
      </c>
      <c r="G63" s="6">
        <f t="shared" si="5"/>
        <v>70.56</v>
      </c>
      <c r="H63" s="6">
        <f t="shared" si="5"/>
        <v>271.41999999999996</v>
      </c>
      <c r="I63" s="6">
        <f t="shared" si="5"/>
        <v>1994.66</v>
      </c>
      <c r="J63" s="6">
        <f t="shared" si="5"/>
        <v>1.36</v>
      </c>
      <c r="K63" s="6">
        <f t="shared" si="5"/>
        <v>39.22</v>
      </c>
      <c r="L63" s="6">
        <f t="shared" si="5"/>
        <v>56.78</v>
      </c>
      <c r="M63" s="6">
        <f t="shared" si="5"/>
        <v>2</v>
      </c>
      <c r="N63" s="6">
        <f t="shared" si="5"/>
        <v>349.41</v>
      </c>
      <c r="O63" s="6">
        <f t="shared" si="5"/>
        <v>1204.98</v>
      </c>
      <c r="P63" s="6">
        <f t="shared" si="5"/>
        <v>330.77</v>
      </c>
      <c r="Q63" s="6">
        <f t="shared" si="5"/>
        <v>22.11</v>
      </c>
    </row>
    <row r="78" spans="1:1" s="82" customFormat="1" ht="12" x14ac:dyDescent="0.2">
      <c r="A78" s="82" t="s">
        <v>114</v>
      </c>
    </row>
    <row r="79" spans="1:1" s="82" customFormat="1" ht="12" x14ac:dyDescent="0.2">
      <c r="A79" s="82" t="s">
        <v>115</v>
      </c>
    </row>
    <row r="80" spans="1:1" s="82" customFormat="1" ht="12" x14ac:dyDescent="0.2">
      <c r="A80" s="82" t="s">
        <v>116</v>
      </c>
    </row>
    <row r="81" spans="1:1" s="82" customFormat="1" ht="12" x14ac:dyDescent="0.2">
      <c r="A81" s="82" t="s">
        <v>117</v>
      </c>
    </row>
  </sheetData>
  <mergeCells count="51">
    <mergeCell ref="A8:A9"/>
    <mergeCell ref="B8:B9"/>
    <mergeCell ref="C8:D9"/>
    <mergeCell ref="E8:E9"/>
    <mergeCell ref="F8:H8"/>
    <mergeCell ref="I8:I9"/>
    <mergeCell ref="J8:M8"/>
    <mergeCell ref="N8:Q8"/>
    <mergeCell ref="C10:D10"/>
    <mergeCell ref="B11:B17"/>
    <mergeCell ref="C11:D11"/>
    <mergeCell ref="C12:D12"/>
    <mergeCell ref="C13:D13"/>
    <mergeCell ref="C14:D14"/>
    <mergeCell ref="C16:D16"/>
    <mergeCell ref="C17:D17"/>
    <mergeCell ref="C15:D15"/>
    <mergeCell ref="B18:B24"/>
    <mergeCell ref="C18:D18"/>
    <mergeCell ref="C19:D19"/>
    <mergeCell ref="C20:D20"/>
    <mergeCell ref="C21:D21"/>
    <mergeCell ref="C23:D23"/>
    <mergeCell ref="C24:D24"/>
    <mergeCell ref="C22:D22"/>
    <mergeCell ref="B25:E25"/>
    <mergeCell ref="A47:A48"/>
    <mergeCell ref="B47:B48"/>
    <mergeCell ref="C47:D48"/>
    <mergeCell ref="E47:E48"/>
    <mergeCell ref="F47:H47"/>
    <mergeCell ref="I47:I48"/>
    <mergeCell ref="J47:M47"/>
    <mergeCell ref="N47:Q47"/>
    <mergeCell ref="C49:D49"/>
    <mergeCell ref="B50:B55"/>
    <mergeCell ref="C50:D50"/>
    <mergeCell ref="C51:D51"/>
    <mergeCell ref="C52:D52"/>
    <mergeCell ref="C54:D54"/>
    <mergeCell ref="C55:D55"/>
    <mergeCell ref="C53:D53"/>
    <mergeCell ref="C62:D62"/>
    <mergeCell ref="B63:E63"/>
    <mergeCell ref="B56:B61"/>
    <mergeCell ref="C56:D56"/>
    <mergeCell ref="C57:D57"/>
    <mergeCell ref="C58:D58"/>
    <mergeCell ref="C59:D59"/>
    <mergeCell ref="C61:D61"/>
    <mergeCell ref="C60:D60"/>
  </mergeCells>
  <pageMargins left="0.70866141732283472" right="0.31496062992125984" top="0.74803149606299213" bottom="0.74803149606299213" header="0.51181102362204722" footer="0.51181102362204722"/>
  <pageSetup paperSize="9" scale="69" firstPageNumber="0" fitToHeight="2" orientation="landscape" horizontalDpi="4294967293" verticalDpi="4294967293" r:id="rId1"/>
  <headerFooter>
    <oddFooter>&amp;R9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день1</vt:lpstr>
      <vt:lpstr>день2</vt:lpstr>
      <vt:lpstr>день3</vt:lpstr>
      <vt:lpstr>день4</vt:lpstr>
      <vt:lpstr>день5</vt:lpstr>
      <vt:lpstr>день6</vt:lpstr>
      <vt:lpstr>день7</vt:lpstr>
      <vt:lpstr>день8</vt:lpstr>
      <vt:lpstr>день9</vt:lpstr>
      <vt:lpstr>день10</vt:lpstr>
      <vt:lpstr>сводная</vt:lpstr>
      <vt:lpstr>изменения весна</vt:lpstr>
      <vt:lpstr>сводная!Область_печати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Детловская СОШ № 12</cp:lastModifiedBy>
  <cp:revision>1</cp:revision>
  <cp:lastPrinted>2023-09-10T16:17:26Z</cp:lastPrinted>
  <dcterms:created xsi:type="dcterms:W3CDTF">2006-09-28T05:33:49Z</dcterms:created>
  <dcterms:modified xsi:type="dcterms:W3CDTF">2023-11-10T12:48:42Z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